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. МГЭС\01. ТЕХПЕРЕВООРУЖЕНИЕ\0. Строительный городок\1. Строительный городок\0. Стройгородок закупка\итог\"/>
    </mc:Choice>
  </mc:AlternateContent>
  <bookViews>
    <workbookView xWindow="0" yWindow="0" windowWidth="28800" windowHeight="12090"/>
  </bookViews>
  <sheets>
    <sheet name="Спецификация Стройгородок" sheetId="2" r:id="rId1"/>
    <sheet name="Спецификация Стройгородок анало" sheetId="1" state="hidden" r:id="rId2"/>
  </sheets>
  <definedNames>
    <definedName name="_xlnm.Print_Area" localSheetId="0">'Спецификация Стройгородок'!$A$1:$H$109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2" l="1"/>
  <c r="G49" i="2"/>
  <c r="G15" i="2" l="1"/>
  <c r="G41" i="1"/>
  <c r="G40" i="1"/>
  <c r="G39" i="1"/>
  <c r="G38" i="1"/>
  <c r="G37" i="1"/>
  <c r="G36" i="1"/>
  <c r="G35" i="1"/>
  <c r="G41" i="2"/>
  <c r="G40" i="2"/>
  <c r="G39" i="2"/>
  <c r="G38" i="2"/>
  <c r="G37" i="2"/>
  <c r="G36" i="2"/>
  <c r="G35" i="2" s="1"/>
  <c r="G42" i="2"/>
  <c r="G43" i="2"/>
  <c r="G91" i="2" l="1"/>
  <c r="G90" i="2"/>
  <c r="G92" i="2" s="1"/>
  <c r="G87" i="2"/>
  <c r="G86" i="2"/>
  <c r="G85" i="2"/>
  <c r="G84" i="2"/>
  <c r="G83" i="2"/>
  <c r="G82" i="2"/>
  <c r="G81" i="2"/>
  <c r="G80" i="2"/>
  <c r="G79" i="2"/>
  <c r="G76" i="2"/>
  <c r="G75" i="2"/>
  <c r="G74" i="2"/>
  <c r="G73" i="2"/>
  <c r="G72" i="2"/>
  <c r="G71" i="2"/>
  <c r="G68" i="2"/>
  <c r="G67" i="2"/>
  <c r="G66" i="2"/>
  <c r="G65" i="2"/>
  <c r="G64" i="2"/>
  <c r="G63" i="2"/>
  <c r="G62" i="2"/>
  <c r="G61" i="2"/>
  <c r="G60" i="2"/>
  <c r="G59" i="2"/>
  <c r="G56" i="2"/>
  <c r="G55" i="2"/>
  <c r="G54" i="2"/>
  <c r="G53" i="2"/>
  <c r="G52" i="2"/>
  <c r="G48" i="2"/>
  <c r="G47" i="2"/>
  <c r="G46" i="2"/>
  <c r="G45" i="2"/>
  <c r="G44" i="2"/>
  <c r="G34" i="2"/>
  <c r="G33" i="2"/>
  <c r="G30" i="2"/>
  <c r="G29" i="2"/>
  <c r="G28" i="2"/>
  <c r="G27" i="2"/>
  <c r="G26" i="2"/>
  <c r="G25" i="2"/>
  <c r="G24" i="2"/>
  <c r="G23" i="2"/>
  <c r="G22" i="2"/>
  <c r="G21" i="2"/>
  <c r="G18" i="2"/>
  <c r="G17" i="2"/>
  <c r="G14" i="2"/>
  <c r="G13" i="2"/>
  <c r="G12" i="2"/>
  <c r="G19" i="2" s="1"/>
  <c r="G9" i="2"/>
  <c r="G8" i="2"/>
  <c r="G7" i="2"/>
  <c r="G49" i="1"/>
  <c r="G57" i="2" l="1"/>
  <c r="G69" i="2"/>
  <c r="G88" i="2"/>
  <c r="G10" i="2"/>
  <c r="G31" i="2"/>
  <c r="G77" i="2"/>
  <c r="G93" i="2"/>
  <c r="G90" i="1"/>
  <c r="G89" i="1"/>
  <c r="G79" i="1"/>
  <c r="G80" i="1"/>
  <c r="G81" i="1"/>
  <c r="G82" i="1"/>
  <c r="G83" i="1"/>
  <c r="G84" i="1"/>
  <c r="G85" i="1"/>
  <c r="G86" i="1"/>
  <c r="G78" i="1"/>
  <c r="G71" i="1"/>
  <c r="G72" i="1"/>
  <c r="G73" i="1"/>
  <c r="G74" i="1"/>
  <c r="G75" i="1"/>
  <c r="G70" i="1"/>
  <c r="G59" i="1"/>
  <c r="G60" i="1"/>
  <c r="G61" i="1"/>
  <c r="G62" i="1"/>
  <c r="G63" i="1"/>
  <c r="G64" i="1"/>
  <c r="G65" i="1"/>
  <c r="G66" i="1"/>
  <c r="G67" i="1"/>
  <c r="G58" i="1"/>
  <c r="G52" i="1"/>
  <c r="G53" i="1"/>
  <c r="G54" i="1"/>
  <c r="G55" i="1"/>
  <c r="G51" i="1"/>
  <c r="G56" i="1" s="1"/>
  <c r="G34" i="1"/>
  <c r="G42" i="1"/>
  <c r="G43" i="1"/>
  <c r="G44" i="1"/>
  <c r="G45" i="1"/>
  <c r="G46" i="1"/>
  <c r="G47" i="1"/>
  <c r="G48" i="1"/>
  <c r="G33" i="1"/>
  <c r="G22" i="1"/>
  <c r="G23" i="1"/>
  <c r="G24" i="1"/>
  <c r="G25" i="1"/>
  <c r="G26" i="1"/>
  <c r="G27" i="1"/>
  <c r="G28" i="1"/>
  <c r="G29" i="1"/>
  <c r="G30" i="1"/>
  <c r="G21" i="1"/>
  <c r="G13" i="1"/>
  <c r="G14" i="1"/>
  <c r="G17" i="1"/>
  <c r="G18" i="1"/>
  <c r="G12" i="1"/>
  <c r="G8" i="1"/>
  <c r="G9" i="1"/>
  <c r="G7" i="1"/>
  <c r="G10" i="1" s="1"/>
  <c r="G87" i="1" l="1"/>
  <c r="G91" i="1"/>
  <c r="G76" i="1"/>
  <c r="G68" i="1"/>
  <c r="G31" i="1"/>
  <c r="G19" i="1"/>
  <c r="G92" i="1" l="1"/>
</calcChain>
</file>

<file path=xl/sharedStrings.xml><?xml version="1.0" encoding="utf-8"?>
<sst xmlns="http://schemas.openxmlformats.org/spreadsheetml/2006/main" count="688" uniqueCount="312">
  <si>
    <t>№</t>
  </si>
  <si>
    <t>Наименование</t>
  </si>
  <si>
    <t>Описание</t>
  </si>
  <si>
    <t>Цена за ед.</t>
  </si>
  <si>
    <t>Стоимость</t>
  </si>
  <si>
    <t>Раздевалки 1 и 2</t>
  </si>
  <si>
    <t>1.1</t>
  </si>
  <si>
    <t>1.2</t>
  </si>
  <si>
    <t>1.3</t>
  </si>
  <si>
    <t xml:space="preserve">Шкаф для рабочей одежды </t>
  </si>
  <si>
    <t>Скамья гардеробная, железное основание, сиденье из дерева</t>
  </si>
  <si>
    <t xml:space="preserve">Конвектор электрический 1,5 кВт </t>
  </si>
  <si>
    <t>Размер, мм</t>
  </si>
  <si>
    <t>500х600х1850</t>
  </si>
  <si>
    <t>350х2000</t>
  </si>
  <si>
    <t>Шкаф с раздельными отделениями Шкаф ПРАКТИК LS-21-60 либо аналог</t>
  </si>
  <si>
    <t xml:space="preserve"> Скамья гардеробная СК 2000 либо аналог</t>
  </si>
  <si>
    <t>Ballu BEC/EZMR-1500, белый, НС-1055666 либо аналог</t>
  </si>
  <si>
    <t>https://xn--h1aeawgfg.xn----7sbenacbbl2bhik1tlb.xn--p1ai/catalog/metallicheskie-shkafy/shkafy-metallicheskie-dlya-razdevalok/shkafy-dlya-razdevalok-praktik/shkafy-dlya-odezhdy-ls-le/shkaf-praktik-ls-21-60/</t>
  </si>
  <si>
    <t>https://xn--h1aeawgfg.xn----7sbenacbbl2bhik1tlb.xn--p1ai/catalog/?q=%D1%81%D0%BA%D0%B0%D0%BC%D1%8C%D1%8F</t>
  </si>
  <si>
    <t>https://www.vseinstrumenti.ru/tag-page/nastennye-konvektory-93/</t>
  </si>
  <si>
    <t>2</t>
  </si>
  <si>
    <t>Душевая-прачечная</t>
  </si>
  <si>
    <t>2.1</t>
  </si>
  <si>
    <t>2.2</t>
  </si>
  <si>
    <t>2.3</t>
  </si>
  <si>
    <t>2.4</t>
  </si>
  <si>
    <t>2.5</t>
  </si>
  <si>
    <t>2.6</t>
  </si>
  <si>
    <t>2.7</t>
  </si>
  <si>
    <t>Всего по Разделу 2</t>
  </si>
  <si>
    <t>Всего по Разделу 1</t>
  </si>
  <si>
    <t>Машина стиральная загрузка не менее 9 кг</t>
  </si>
  <si>
    <t>Машина сушильная загрузка не менее 9 кг</t>
  </si>
  <si>
    <t>Бойлер накопительный 60 кВт</t>
  </si>
  <si>
    <t>Поддон душевой</t>
  </si>
  <si>
    <t>Перегородка душевая</t>
  </si>
  <si>
    <t xml:space="preserve">Смеситель для душа с лейкой </t>
  </si>
  <si>
    <t>580х600х850</t>
  </si>
  <si>
    <t>845x595x660</t>
  </si>
  <si>
    <t>Ф 600 мм</t>
  </si>
  <si>
    <t>800х800</t>
  </si>
  <si>
    <t>900х2000</t>
  </si>
  <si>
    <t xml:space="preserve"> Стиральная машина Kuppersberg WID 56149 W (6117) либо аналог</t>
  </si>
  <si>
    <t xml:space="preserve"> Сушильная машина Weissgauff WD 6109 Heat Pump либо аналог</t>
  </si>
  <si>
    <t>Вертикальный 500 л  нерж. Electrotherm 500 E либо аналог</t>
  </si>
  <si>
    <t xml:space="preserve">Монтаж по месту из сборных пластиковых панелей </t>
  </si>
  <si>
    <t>Смеситель одноручный для ванны LRS35-33 (Арт. 89850198) либо аналог</t>
  </si>
  <si>
    <t xml:space="preserve"> Ballu BEC/EZMR-1500, белый, НС-1055666 либо аналог</t>
  </si>
  <si>
    <t>3</t>
  </si>
  <si>
    <t>Туалет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</si>
  <si>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</si>
  <si>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</si>
  <si>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</si>
  <si>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</si>
  <si>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</si>
  <si>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</si>
  <si>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</si>
  <si>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</si>
  <si>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</si>
  <si>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</si>
  <si>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https://www.mvideo.ru/products/stiralnaya-mashina-kuppersberg-wid-56149-w-6117-4141031</t>
  </si>
  <si>
    <t>https://www.mvideo.ru/products/sushilnaya-mashina-weissgauff-wd-6109-heat-pump-400063983</t>
  </si>
  <si>
    <t>https://electrotherm.ru/promyshlennyy-elektricheskiy-vodonagrevatel-electrotherm-500-e</t>
  </si>
  <si>
    <t>https://zavod154.ru/shower/tproduct/733610223-374290337741-santehnicheskie-peregorodki-dushevie-san</t>
  </si>
  <si>
    <t>https://irkutsk.leroymerlin.ru/search/?q=%D1%81%D0%BC%D0%B5%D1%81%D0%B8%D1%82%D0%B5%D0%BB%D1%8C+%D0%B4%D0%BB%D1%8F+%D0%B4%D1%83%D1%88%D0%B0+%D1%81+%D0%BB%D0%B5%D0%B9%D0%BA%D0%BE%D0%B9+</t>
  </si>
  <si>
    <t>Писсуар (санфарфор)</t>
  </si>
  <si>
    <t>Унитаз компакт</t>
  </si>
  <si>
    <t xml:space="preserve">Сушилка электрическая для рук </t>
  </si>
  <si>
    <t>Рукомойник</t>
  </si>
  <si>
    <t>Смеситель для рукомойника однорычажный</t>
  </si>
  <si>
    <t>Всего по Разделу 3</t>
  </si>
  <si>
    <t>320х240</t>
  </si>
  <si>
    <t>240х250х190</t>
  </si>
  <si>
    <t>400х310х190</t>
  </si>
  <si>
    <t>600х1800</t>
  </si>
  <si>
    <t>1250х2000</t>
  </si>
  <si>
    <t>Писсуар Rosa либо аналог</t>
  </si>
  <si>
    <t>Унитаз напольный Rosa «Корвет» либо аналог</t>
  </si>
  <si>
    <t>Neoclima  либо аналог</t>
  </si>
  <si>
    <t>Рукомойник металлический из нержавеющей стали</t>
  </si>
  <si>
    <t xml:space="preserve">Смеситель для умывальника РМС SUS124-001F-1 либо аналог </t>
  </si>
  <si>
    <t xml:space="preserve">THERMEX Tango 100 V либо аналог </t>
  </si>
  <si>
    <t xml:space="preserve"> Тепломаш КЭВ-4П1153Е либо аналог</t>
  </si>
  <si>
    <t>https://irkutsk.leroymerlin.ru/search/?q=%D0%BF%D0%B8%D1%81%D1%81%D1%83%D0%B0%D1%80%D1%8B</t>
  </si>
  <si>
    <t>https://irkutsk.leroymerlin.ru/search/?q=%D1%83%D0%BD%D0%B8%D1%82%D0%B0%D0%B7+%D0%BA%D0%BE%D0%BC%D0%BF%D0%B0%D0%BA%D1%82</t>
  </si>
  <si>
    <t>https://irkutsk.leroymerlin.ru/search/?q=%D1%81%D1%83%D1%88%D0%B8%D0%BB%D0%BA%D0%B0+%D1%8D%D0%BB%D0%B5%D0%BA%D1%82%D1%80%D0%B8%D1%87%D0%B5%D1%81%D0%BA%D0%B0%D1%8F+%D0%B4%D0%BB%D1%8F+%D1%80%D1%83%D0%BA&amp;suggest=true</t>
  </si>
  <si>
    <t>https://r-komplekt.ru/catalog/rukomoyniki_i_poddony_dlya_moyki_veder/_ozti_400_310_190/</t>
  </si>
  <si>
    <t>https://www.vseinstrumenti.ru/category/odnorychazhnye-smesiteli-dlya-rakoviny-169149/</t>
  </si>
  <si>
    <t>https://thermex.ru/catalog/seriya-tango/thermex-tango-100-v/</t>
  </si>
  <si>
    <t>https://www.irkutpro.ru/goods/148928836-tualetnyye_kabinki_santekh_kabiny_pod_klyuch</t>
  </si>
  <si>
    <t>https://mircli.ru/elektricheskie-zavesy/5-kvt/potolochnye/</t>
  </si>
  <si>
    <t>4</t>
  </si>
  <si>
    <t>Кухня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</si>
  <si>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</si>
  <si>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</si>
  <si>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</si>
  <si>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</si>
  <si>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</si>
  <si>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</si>
  <si>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</si>
  <si>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</si>
  <si>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</si>
  <si>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</si>
  <si>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Всего по Разделу 4</t>
  </si>
  <si>
    <t>Холодильник  однодверный</t>
  </si>
  <si>
    <t>Мойка металлическая 2-х секционная мойка</t>
  </si>
  <si>
    <t xml:space="preserve">Бойлер накопительный вертикальный 200 л., 6 кВт </t>
  </si>
  <si>
    <t>СВЧ-печь, объем камеры не менее 25 л</t>
  </si>
  <si>
    <t>Бак мусорный</t>
  </si>
  <si>
    <t>Смеситель для раковины настенный с гибким изливом</t>
  </si>
  <si>
    <t>Плита электрическая 4 комфорки, духовой шкаф, 16,8 кВт</t>
  </si>
  <si>
    <t>Вытяжка</t>
  </si>
  <si>
    <t>840х850х860</t>
  </si>
  <si>
    <t>595х629х1868</t>
  </si>
  <si>
    <t>Atlant 1602-140 либо аналог</t>
  </si>
  <si>
    <t xml:space="preserve"> Ванна моечная «Base» ВМСб-530/2 либо аналог</t>
  </si>
  <si>
    <t>THERMEX ER 200 V либо аналог</t>
  </si>
  <si>
    <t xml:space="preserve"> Микроволновая печь соло Toshiba MW3-MM25PE(WH) белая либо аналог</t>
  </si>
  <si>
    <t>Бак садовый для мусора 75 л. Арт. 15772329 либо аналог</t>
  </si>
  <si>
    <t xml:space="preserve"> Настенный смеситель для кухни D-Lin хром D142808-T либо аналог</t>
  </si>
  <si>
    <t xml:space="preserve"> Плита электрическая KAYMAN ПЭ-4-13-МХ либо аналог</t>
  </si>
  <si>
    <t>Вытяжка 90 см Elica SPOT PLUS IX/A/90 либо аналог</t>
  </si>
  <si>
    <t>https://www.mvideo.ru/products/holodilnik-odnodvernyi-atlant-1602-140-400186939</t>
  </si>
  <si>
    <t>https://xn--h1aeawgfg.xn----7sbenacbbl2bhik1tlb.xn--p1ai/catalog/mebel-dlya-kukhni-dlya-obshchepita/vanny-moechnye/vanny-moechnye-svarnye/vanna-moechnaya-base-vmsb-530-2/</t>
  </si>
  <si>
    <t>https://thermex.ru/catalog/seriya-titaniumheat-floor/thermex-er-200-v/</t>
  </si>
  <si>
    <t>https://www.mvideo.ru/product-list-page/f/tolko-v-nalichii=da/obem-kamery=bolshoi-25-l-i-bolee?q=%D0%BC%D0%B8%D0%BA%D1%80%D0%BE%D0%B2%D0%BE%D0%BB%D0%BD%D0%BE%D0%B2%D1%8B%D0%B5+%D0%BF%D0%B5%D1%87%D0%B8+%D1%81%D0%B2%D1%87&amp;category=mikrovolnovye-pechi-94</t>
  </si>
  <si>
    <t>https://irkutsk.leroymerlin.ru/search/?q=%D0%B1%D0%B0%D0%BA+%D0%BC%D1%83%D1%81%D0%BE%D1%80%D0%BD%D1%8B%D0%B9+</t>
  </si>
  <si>
    <t>https://www.vseinstrumenti.ru/tag-page/smesiteli-dlya-kuhni-s-gibkim-izlivom-14617/?filters=collection%253Aspecification-239584%253A249809226</t>
  </si>
  <si>
    <t>https://entero.ru/item/144645</t>
  </si>
  <si>
    <t>https://www.mvideo.ru/products/vytyazhka-90-sm-elica-spot-plus-ix-a-90-4191653</t>
  </si>
  <si>
    <t>5</t>
  </si>
  <si>
    <t>Столовая</t>
  </si>
  <si>
    <t>5.1</t>
  </si>
  <si>
    <t>5.2</t>
  </si>
  <si>
    <t>5.3</t>
  </si>
  <si>
    <t>5.4</t>
  </si>
  <si>
    <t>5.5</t>
  </si>
  <si>
    <t>Стол, металлическое основание, ламирированная плита</t>
  </si>
  <si>
    <t>Стул, металлическое основание, фанера</t>
  </si>
  <si>
    <t xml:space="preserve">Кондиционер </t>
  </si>
  <si>
    <t xml:space="preserve">Термопот электрический не менее 1,5 кВт не менее 15 л. </t>
  </si>
  <si>
    <t>1200х700</t>
  </si>
  <si>
    <t>Всего по Разделу 5</t>
  </si>
  <si>
    <t>Стол NT 120х70 либо аналог</t>
  </si>
  <si>
    <t>Стул «Вахтовик»</t>
  </si>
  <si>
    <t>Сплит-система (инвертор) Whirlpool WHI49LB либо аналог</t>
  </si>
  <si>
    <t>Термопот Gastrorag DK-100, 15 л. либо аналог.</t>
  </si>
  <si>
    <t>https://xn--h1aeawgfg.xn----7sbenacbbl2bhik1tlb.xn--p1ai/catalog/ofisnaya-mebel/stoly-ofisnye/</t>
  </si>
  <si>
    <t>https://xn--h1aeawgfg.xn----7sbenacbbl2bhik1tlb.xn--p1ai/catalog/korpusnaya-mebel/stulya-i-taburety/stul_vakhtovik/</t>
  </si>
  <si>
    <t>https://www.mvideo.ru/products/split-sistema-invertor-whirlpool-whi49lb-20069535</t>
  </si>
  <si>
    <t>https://www.mvideo.ru/products/termopot-gastrorag-dk-100-400031497?ysclid=lv237mqci0538305460</t>
  </si>
  <si>
    <t>6</t>
  </si>
  <si>
    <t>Тумба офисная, ДСП</t>
  </si>
  <si>
    <t>Шкаф для бумаг, ДСП</t>
  </si>
  <si>
    <t xml:space="preserve">Вешалка для одежды настенная </t>
  </si>
  <si>
    <t xml:space="preserve">Кресло офисное </t>
  </si>
  <si>
    <t>Диван</t>
  </si>
  <si>
    <t>Кофе-машина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</si>
  <si>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</si>
  <si>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</si>
  <si>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</si>
  <si>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</si>
  <si>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</si>
  <si>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</si>
  <si>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</si>
  <si>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</si>
  <si>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</si>
  <si>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</si>
  <si>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Всего по Разделу 6</t>
  </si>
  <si>
    <t>800х400</t>
  </si>
  <si>
    <t>Тумба офисная ТО 72.1 530х380х380 либо аналог</t>
  </si>
  <si>
    <t>Шкаф для документов ШД 82.8 1900х800х445 либо аналог</t>
  </si>
  <si>
    <t>Полка настенная Otto либо аналог</t>
  </si>
  <si>
    <t>Офисное кресло Chairman 696 Россия TW-01 черный хром new 00-07077470 либо аналог</t>
  </si>
  <si>
    <t>Трёхместный диван «Тайм» либо аналог</t>
  </si>
  <si>
    <t>Тумба офисная ТО 72.2 600х800х380 либо аналог</t>
  </si>
  <si>
    <t>Кофемашина Philips EP1221/20 либо аналог</t>
  </si>
  <si>
    <t>https://xn--h1aeawgfg.xn----7sbenacbbl2bhik1tlb.xn--p1ai/catalog/ofisnaya-mebel/tumby-ofisnye/</t>
  </si>
  <si>
    <t>https://xn--h1aeawgfg.xn----7sbenacbbl2bhik1tlb.xn--p1ai/catalog/ofisnaya-mebel/ofisnye-shkafy/</t>
  </si>
  <si>
    <t>https://irkutsk.leroymerlin.ru/search/?q=%D0%B2%D0%B5%D1%88%D0%B0%D0%BB%D0%BA%D0%B0+%D0%BD%D0%B0%D1%81%D1%82%D0%B5%D0%BD%D0%BD%D0%B0%D1%8F&amp;sortby=2</t>
  </si>
  <si>
    <t>https://irk.mebelstyle.ru/search/?q=Chairman+696</t>
  </si>
  <si>
    <t>4.3.1</t>
  </si>
  <si>
    <t>4.3.2</t>
  </si>
  <si>
    <t>4.3.3</t>
  </si>
  <si>
    <t>4.3.4</t>
  </si>
  <si>
    <t>4.3.5</t>
  </si>
  <si>
    <t>4.3.6</t>
  </si>
  <si>
    <t>Кухонный комлект, в составе:</t>
  </si>
  <si>
    <t>https://irk.mebelstyle.ru/cat/tryekhmestnyy-divan-taym.html</t>
  </si>
  <si>
    <t>https://www.mvideo.ru/products/kofemashina-philips-ep1221-20-20085800</t>
  </si>
  <si>
    <t>7</t>
  </si>
  <si>
    <t>Переговорная</t>
  </si>
  <si>
    <t>Стул, металлическое основание, ткань либо экокожа</t>
  </si>
  <si>
    <t>7.1</t>
  </si>
  <si>
    <t>7.2</t>
  </si>
  <si>
    <t>7.3</t>
  </si>
  <si>
    <t>7.4</t>
  </si>
  <si>
    <t>7.5</t>
  </si>
  <si>
    <t>7.6</t>
  </si>
  <si>
    <t>Стул для посетителей «Изо», ткань либо аналог</t>
  </si>
  <si>
    <t>Всего по Разделу 7</t>
  </si>
  <si>
    <t>https://irk.mebelstyle.ru/cat/stul_izo_tkan.html</t>
  </si>
  <si>
    <t>8</t>
  </si>
  <si>
    <t>Комната допуска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</si>
  <si>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</si>
  <si>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</si>
  <si>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</si>
  <si>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</si>
  <si>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</si>
  <si>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</si>
  <si>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</si>
  <si>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</si>
  <si>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</si>
  <si>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Всего по Разделу 8</t>
  </si>
  <si>
    <t>2000х400</t>
  </si>
  <si>
    <t>https://irkutsk.leroymerlin.ru/search/?q=%D0%BA%D1%80%D0%B5%D1%81%D0%BB%D0%BE+%D0%BE%D1%84%D0%B8%D1%81%D0%BD%D0%BE%D0%B5</t>
  </si>
  <si>
    <t>9</t>
  </si>
  <si>
    <t>Склад-мастерская</t>
  </si>
  <si>
    <t>9.1</t>
  </si>
  <si>
    <t>9.2</t>
  </si>
  <si>
    <t>Всего по Разделу 9</t>
  </si>
  <si>
    <t>Итого по СтройГородку</t>
  </si>
  <si>
    <t>Комната шеф-иженеров</t>
  </si>
  <si>
    <t>Ссылка на рассматриваемое оборудование</t>
  </si>
  <si>
    <t>Кол-во</t>
  </si>
  <si>
    <t xml:space="preserve">Конвектор электрический
 1,5 кВт </t>
  </si>
  <si>
    <t>Тепловая завеса настенная, 
5 кВт</t>
  </si>
  <si>
    <t xml:space="preserve">Конвектор электрический 
1,5 кВт </t>
  </si>
  <si>
    <t xml:space="preserve">Спецификация на оборудование  строительного городка
Приложение 4 к Техническим требованиям на изготовление, поставку и проведение монтажных работ по сооружению строительного городка для Мамаканской ГЭС </t>
  </si>
  <si>
    <t>Конвектор электрический 
1,5 кВт</t>
  </si>
  <si>
    <t>Водонагреватель электрический настенный горизонтальный, 
2,5 кВт, 100 л.</t>
  </si>
  <si>
    <t>Дверь</t>
  </si>
  <si>
    <t>Перегородка</t>
  </si>
  <si>
    <t>Дверь ЛДСП</t>
  </si>
  <si>
    <t>Перегородка ЛДСП</t>
  </si>
  <si>
    <t>Шкаф с раздельными отделениями Шкаф ПРАКТИК LS-21-60</t>
  </si>
  <si>
    <t xml:space="preserve"> Скамья гардеробная СК 2000 </t>
  </si>
  <si>
    <t xml:space="preserve">Ballu BEC/EZMR-1500, белый, НС-1055666 </t>
  </si>
  <si>
    <t xml:space="preserve"> Стиральная машина Kuppersberg WID 56149 W (6117) </t>
  </si>
  <si>
    <t xml:space="preserve"> Сушильная машина Weissgauff WD 6109 Heat Pump </t>
  </si>
  <si>
    <t xml:space="preserve">Смеситель одноручный для ванны LRS35-33 (Арт. 89850198) </t>
  </si>
  <si>
    <t xml:space="preserve"> Ballu BEC/EZMR-1500, белый, НС-1055666 </t>
  </si>
  <si>
    <t xml:space="preserve">Писсуар Rosa </t>
  </si>
  <si>
    <t xml:space="preserve">Унитаз напольный Rosa «Корвет» </t>
  </si>
  <si>
    <t xml:space="preserve">Neoclima  </t>
  </si>
  <si>
    <t xml:space="preserve">Смеситель для умывальника РМС SUS124-001F-1 </t>
  </si>
  <si>
    <t xml:space="preserve">THERMEX Tango 100 V </t>
  </si>
  <si>
    <t xml:space="preserve"> Ballu BEC/EZMR-1500, белый, НС-1055666</t>
  </si>
  <si>
    <t xml:space="preserve"> Тепломаш КЭВ-4П1153Е </t>
  </si>
  <si>
    <t xml:space="preserve">Atlant 1602-140 </t>
  </si>
  <si>
    <t xml:space="preserve"> Ванна моечная «Base» ВМСб-530/2 </t>
  </si>
  <si>
    <t xml:space="preserve">THERMEX ER 200 V </t>
  </si>
  <si>
    <t xml:space="preserve"> Микроволновая печь соло Toshiba MW3-MM25PE(WH) белая </t>
  </si>
  <si>
    <t xml:space="preserve">Бак садовый для мусора 75 л. Арт. 15772329 </t>
  </si>
  <si>
    <t xml:space="preserve"> Настенный смеситель для кухни D-Lin хром D142808-T </t>
  </si>
  <si>
    <t xml:space="preserve"> Плита электрическая KAYMAN ПЭ-4-13-МХ </t>
  </si>
  <si>
    <t xml:space="preserve">Вытяжка 90 см Elica SPOT PLUS IX/A/90 </t>
  </si>
  <si>
    <t xml:space="preserve">Стол NT 120х70 </t>
  </si>
  <si>
    <t xml:space="preserve">Термопот Gastrorag DK-100, 15 л. </t>
  </si>
  <si>
    <t xml:space="preserve">Тумба офисная ТО 72.1 530х380х380 </t>
  </si>
  <si>
    <t xml:space="preserve">Шкаф для документов ШД 82.8 1900х800х445 </t>
  </si>
  <si>
    <t xml:space="preserve">Полка настенная Otto </t>
  </si>
  <si>
    <t xml:space="preserve">Офисное кресло Chairman 696 Россия TW-01 черный хром new 00-07077470 </t>
  </si>
  <si>
    <t xml:space="preserve">Трёхместный диван «Тайм» </t>
  </si>
  <si>
    <t xml:space="preserve">Тумба офисная ТО 72.2 600х800х380 </t>
  </si>
  <si>
    <t xml:space="preserve">Кофемашина Philips EP1221/20 </t>
  </si>
  <si>
    <t xml:space="preserve">Сплит-система (инвертор) Whirlpool WHI49LB </t>
  </si>
  <si>
    <t>Стул для посетителей «Изо», ткань либо экокожа</t>
  </si>
  <si>
    <t>Стол NT 120х70 л</t>
  </si>
  <si>
    <t xml:space="preserve">Вертикальный 500 л  нерж. сталь  Electrotherm 500 E </t>
  </si>
  <si>
    <t>Ø 600 мм</t>
  </si>
  <si>
    <t>Сплит-система (инвертор) Whirlpool WHI49LB</t>
  </si>
  <si>
    <t>Кухонный гарнитур «Нарбус» либо аналог</t>
  </si>
  <si>
    <t>Шкаф напольный Нарбус ЛДСП цвет серый</t>
  </si>
  <si>
    <t>80x85.2x60 см</t>
  </si>
  <si>
    <t>арт 86578430</t>
  </si>
  <si>
    <t>https://irkutsk.leroymerlin.ru/product/shkaf-napolnyy-narbus-80x852x60-sm-ldsp-cvet-seryy-86578430/</t>
  </si>
  <si>
    <t>Шкаф напольный с ящиком Нарбус ЛДСП цвет серый</t>
  </si>
  <si>
    <t>40x85.2x60 см</t>
  </si>
  <si>
    <t>арт 86578427</t>
  </si>
  <si>
    <t>https://irkutsk.leroymerlin.ru/product/shkaf-napolnyy-s-yashchikom-narbus-40x852x60-sm-ldsp-cvet-seryy-86578427/</t>
  </si>
  <si>
    <t>Шкаф навесной Нарбус ЛДСП цвет серый</t>
  </si>
  <si>
    <t xml:space="preserve"> 60x67.6x29 см</t>
  </si>
  <si>
    <t>арт 86578414</t>
  </si>
  <si>
    <t>https://irkutsk.leroymerlin.ru/product/shkaf-navesnoy-narbus-60x676x29-sm-ldsp-cvet-seryy-86578414/</t>
  </si>
  <si>
    <t>Шкаф напольный Нарбус  ЛДСП цвет серый</t>
  </si>
  <si>
    <t>60x85.2x60 см</t>
  </si>
  <si>
    <t>арт 86578429</t>
  </si>
  <si>
    <t>https://irkutsk.leroymerlin.ru/product/shkaf-napolnyy-narbus-60x852x60-sm-ldsp-cvet-seryy-86578429/</t>
  </si>
  <si>
    <t>Сушилка для посуды с поддоном таль цвет хром</t>
  </si>
  <si>
    <t xml:space="preserve"> 60 см</t>
  </si>
  <si>
    <t>арт 14268913</t>
  </si>
  <si>
    <t>https://irkutsk.leroymerlin.ru/product/sushilka-dlya-posudy-s-poddonom-60-sm-stal-cvet-hrom-14268913/</t>
  </si>
  <si>
    <t>Планка соединительная для столешницы  цвет матовый хром</t>
  </si>
  <si>
    <t>60x2.6 см</t>
  </si>
  <si>
    <t>арт 17832639</t>
  </si>
  <si>
    <t>https://irkutsk.leroymerlin.ru/product/planka-soedinitelnaya-r3-60x26-sm-dlya-stoleshnicy-26-sm-cvet-matovyy-hrom-17832639/</t>
  </si>
  <si>
    <t>Поддон без основания (установка на подиум)</t>
  </si>
  <si>
    <t>https://irkutsk.santehnica.ru/product/383463.html?variant=506807</t>
  </si>
  <si>
    <t>от ПОСТАВЩИКА:</t>
  </si>
  <si>
    <t>от ПОКУПАТЕЛЯ:</t>
  </si>
  <si>
    <t>__________________ / ____________/</t>
  </si>
  <si>
    <t>м.п.</t>
  </si>
  <si>
    <t>Директор АО "МГЭС"</t>
  </si>
  <si>
    <t>__________________ / Д.В. Гришак /</t>
  </si>
  <si>
    <t>Итого по Стройгородку</t>
  </si>
  <si>
    <t xml:space="preserve">Спецификация на внутреннее оборудование  помещений строительного городка*
Приложение 4 к Техническим требованиям на изготовление, поставку и проведение монтажных работ по сооружению строительного городка для Мамаканской ГЭС </t>
  </si>
  <si>
    <t>4.11</t>
  </si>
  <si>
    <t>* Спецификация не включает "мелкие" позиции, такие как крючки в душевой, вешалки, подвесы СВЧ и т.п.
Возможна  замена позиций на аналог с сохранением качества и потребительских свойств товара по согласованию с Заказчиком.</t>
  </si>
  <si>
    <t>Поддон душевой**</t>
  </si>
  <si>
    <t>** Необходим монтаж общего подиума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</si>
</sst>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u/>
      <sz val="10"/>
      <color theme="10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</cellStyleXfs>
  <cellXfs count="7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0" fontId="5" fillId="0" borderId="1" xfId="2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1" fontId="2" fillId="0" borderId="1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right" vertical="center" wrapText="1"/>
    </xf>
    <xf numFmtId="164" fontId="2" fillId="3" borderId="1" xfId="1" applyNumberFormat="1" applyFont="1" applyFill="1" applyBorder="1" applyAlignment="1">
      <alignment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3" borderId="1" xfId="2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0" fontId="8" fillId="0" borderId="0" xfId="3" applyFont="1" applyBorder="1" applyAlignment="1">
      <alignment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9" fillId="0" borderId="7" xfId="3" applyFont="1" applyBorder="1" applyAlignment="1">
      <alignment vertical="center" wrapText="1"/>
    </xf>
    <xf numFmtId="0" fontId="9" fillId="0" borderId="8" xfId="3" applyFont="1" applyBorder="1" applyAlignment="1">
      <alignment vertical="center" wrapText="1"/>
    </xf>
    <xf numFmtId="0" fontId="9" fillId="0" borderId="0" xfId="3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6" xfId="3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9" fillId="0" borderId="6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0" xfId="3" applyFont="1" applyAlignment="1">
      <alignment horizontal="left" vertical="center"/>
    </xf>
    <xf numFmtId="0" fontId="9" fillId="0" borderId="6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8" fillId="0" borderId="6" xfId="3" applyFont="1" applyBorder="1" applyAlignment="1">
      <alignment vertical="center" wrapText="1"/>
    </xf>
    <xf numFmtId="0" fontId="8" fillId="0" borderId="0" xfId="3" applyFont="1" applyBorder="1" applyAlignment="1">
      <alignment vertical="center" wrapText="1"/>
    </xf>
    <xf numFmtId="0" fontId="8" fillId="0" borderId="0" xfId="3" applyFont="1" applyBorder="1" applyAlignment="1">
      <alignment horizontal="left" vertical="center" wrapText="1"/>
    </xf>
    <xf numFmtId="0" fontId="9" fillId="0" borderId="0" xfId="3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</cellXfs>
  <cellStyles count="4">
    <cellStyle name="Гиперссылка" xfId="2" builtinId="8"/>
    <cellStyle name="Обычный" xfId="0" builtinId="0"/>
    <cellStyle name="Обычный_Спец.№2 Первенец-Проммашинструмент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ntero.ru/item/144645" TargetMode="External"/><Relationship Id="rId21" Type="http://schemas.openxmlformats.org/officeDocument/2006/relationships/hyperlink" Target="https://&#1080;&#1088;&#1082;&#1091;&#1090;&#1089;&#1082;.&#1078;&#1077;&#1083;&#1077;&#1079;&#1085;&#1072;&#1103;-&#1084;&#1077;&#1073;&#1077;&#1083;&#1100;.&#1088;&#1092;/catalog/mebel-dlya-kukhni-dlya-obshchepita/vanny-moechnye/vanny-moechnye-svarnye/vanna-moechnaya-base-vmsb-530-2/" TargetMode="External"/><Relationship Id="rId42" Type="http://schemas.openxmlformats.org/officeDocument/2006/relationships/hyperlink" Target="https://www.mvideo.ru/products/split-sistema-invertor-whirlpool-whi49lb-20069535" TargetMode="External"/><Relationship Id="rId47" Type="http://schemas.openxmlformats.org/officeDocument/2006/relationships/hyperlink" Target="https://irk.mebelstyle.ru/cat/stul_izo_tkan.html" TargetMode="External"/><Relationship Id="rId63" Type="http://schemas.openxmlformats.org/officeDocument/2006/relationships/hyperlink" Target="https://irkutsk.leroymerlin.ru/product/shkaf-napolnyy-s-yashchikom-narbus-40x852x60-sm-ldsp-cvet-seryy-86578427/" TargetMode="External"/><Relationship Id="rId68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stoly-ofisnye/" TargetMode="External"/><Relationship Id="rId7" Type="http://schemas.openxmlformats.org/officeDocument/2006/relationships/hyperlink" Target="https://zavod154.ru/shower/tproduct/733610223-374290337741-santehnicheskie-peregorodki-dushevie-san" TargetMode="External"/><Relationship Id="rId2" Type="http://schemas.openxmlformats.org/officeDocument/2006/relationships/hyperlink" Target="https://&#1080;&#1088;&#1082;&#1091;&#1090;&#1089;&#1082;.&#1078;&#1077;&#1083;&#1077;&#1079;&#1085;&#1072;&#1103;-&#1084;&#1077;&#1073;&#1077;&#1083;&#1100;.&#1088;&#1092;/catalog/?q=%D1%81%D0%BA%D0%B0%D0%BC%D1%8C%D1%8F" TargetMode="External"/><Relationship Id="rId16" Type="http://schemas.openxmlformats.org/officeDocument/2006/relationships/hyperlink" Target="https://www.irkutpro.ru/goods/148928836-tualetnyye_kabinki_santekh_kabiny_pod_klyuch" TargetMode="External"/><Relationship Id="rId29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stoly-ofisnye/" TargetMode="External"/><Relationship Id="rId11" Type="http://schemas.openxmlformats.org/officeDocument/2006/relationships/hyperlink" Target="https://irkutsk.leroymerlin.ru/search/?q=%D1%83%D0%BD%D0%B8%D1%82%D0%B0%D0%B7+%D0%BA%D0%BE%D0%BC%D0%BF%D0%B0%D0%BA%D1%82" TargetMode="External"/><Relationship Id="rId24" Type="http://schemas.openxmlformats.org/officeDocument/2006/relationships/hyperlink" Target="https://irkutsk.leroymerlin.ru/search/?q=%D0%B1%D0%B0%D0%BA+%D0%BC%D1%83%D1%81%D0%BE%D1%80%D0%BD%D1%8B%D0%B9+" TargetMode="External"/><Relationship Id="rId32" Type="http://schemas.openxmlformats.org/officeDocument/2006/relationships/hyperlink" Target="https://www.vseinstrumenti.ru/tag-page/nastennye-konvektory-93/" TargetMode="External"/><Relationship Id="rId37" Type="http://schemas.openxmlformats.org/officeDocument/2006/relationships/hyperlink" Target="https://irkutsk.leroymerlin.ru/search/?q=%D0%B2%D0%B5%D1%88%D0%B0%D0%BB%D0%BA%D0%B0+%D0%BD%D0%B0%D1%81%D1%82%D0%B5%D0%BD%D0%BD%D0%B0%D1%8F&amp;sortby=2" TargetMode="External"/><Relationship Id="rId40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tumby-ofisnye/" TargetMode="External"/><Relationship Id="rId45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ofisnye-shkafy/" TargetMode="External"/><Relationship Id="rId53" Type="http://schemas.openxmlformats.org/officeDocument/2006/relationships/hyperlink" Target="https://irkutsk.leroymerlin.ru/search/?q=%D0%B2%D0%B5%D1%88%D0%B0%D0%BB%D0%BA%D0%B0+%D0%BD%D0%B0%D1%81%D1%82%D0%B5%D0%BD%D0%BD%D0%B0%D1%8F&amp;sortby=2" TargetMode="External"/><Relationship Id="rId58" Type="http://schemas.openxmlformats.org/officeDocument/2006/relationships/hyperlink" Target="https://www.vseinstrumenti.ru/tag-page/nastennye-konvektory-93/" TargetMode="External"/><Relationship Id="rId66" Type="http://schemas.openxmlformats.org/officeDocument/2006/relationships/hyperlink" Target="https://irkutsk.leroymerlin.ru/product/planka-soedinitelnaya-r3-60x26-sm-dlya-stoleshnicy-26-sm-cvet-matovyy-hrom-17832639/" TargetMode="External"/><Relationship Id="rId5" Type="http://schemas.openxmlformats.org/officeDocument/2006/relationships/hyperlink" Target="https://www.mvideo.ru/products/sushilnaya-mashina-weissgauff-wd-6109-heat-pump-400063983" TargetMode="External"/><Relationship Id="rId61" Type="http://schemas.openxmlformats.org/officeDocument/2006/relationships/hyperlink" Target="https://irkutsk.leroymerlin.ru/product/shkaf-napolnyy-narbus-80x852x60-sm-ldsp-cvet-seryy-86578430/" TargetMode="External"/><Relationship Id="rId19" Type="http://schemas.openxmlformats.org/officeDocument/2006/relationships/hyperlink" Target="https://mircli.ru/elektricheskie-zavesy/5-kvt/potolochnye/" TargetMode="External"/><Relationship Id="rId14" Type="http://schemas.openxmlformats.org/officeDocument/2006/relationships/hyperlink" Target="https://www.vseinstrumenti.ru/category/odnorychazhnye-smesiteli-dlya-rakoviny-169149/" TargetMode="External"/><Relationship Id="rId22" Type="http://schemas.openxmlformats.org/officeDocument/2006/relationships/hyperlink" Target="https://thermex.ru/catalog/seriya-titaniumheat-floor/thermex-er-200-v/" TargetMode="External"/><Relationship Id="rId27" Type="http://schemas.openxmlformats.org/officeDocument/2006/relationships/hyperlink" Target="https://www.mvideo.ru/products/vytyazhka-90-sm-elica-spot-plus-ix-a-90-4191653" TargetMode="External"/><Relationship Id="rId30" Type="http://schemas.openxmlformats.org/officeDocument/2006/relationships/hyperlink" Target="https://&#1080;&#1088;&#1082;&#1091;&#1090;&#1089;&#1082;.&#1078;&#1077;&#1083;&#1077;&#1079;&#1085;&#1072;&#1103;-&#1084;&#1077;&#1073;&#1077;&#1083;&#1100;.&#1088;&#1092;/catalog/korpusnaya-mebel/stulya-i-taburety/stul_vakhtovik/" TargetMode="External"/><Relationship Id="rId35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tumby-ofisnye/" TargetMode="External"/><Relationship Id="rId43" Type="http://schemas.openxmlformats.org/officeDocument/2006/relationships/hyperlink" Target="https://www.vseinstrumenti.ru/tag-page/nastennye-konvektory-93/" TargetMode="External"/><Relationship Id="rId48" Type="http://schemas.openxmlformats.org/officeDocument/2006/relationships/hyperlink" Target="https://www.mvideo.ru/products/split-sistema-invertor-whirlpool-whi49lb-20069535" TargetMode="External"/><Relationship Id="rId56" Type="http://schemas.openxmlformats.org/officeDocument/2006/relationships/hyperlink" Target="https://&#1080;&#1088;&#1082;&#1091;&#1090;&#1089;&#1082;.&#1078;&#1077;&#1083;&#1077;&#1079;&#1085;&#1072;&#1103;-&#1084;&#1077;&#1073;&#1077;&#1083;&#1100;.&#1088;&#1092;/catalog/?q=%D1%81%D0%BA%D0%B0%D0%BC%D1%8C%D1%8F" TargetMode="External"/><Relationship Id="rId64" Type="http://schemas.openxmlformats.org/officeDocument/2006/relationships/hyperlink" Target="https://irkutsk.leroymerlin.ru/product/shkaf-napolnyy-narbus-60x852x60-sm-ldsp-cvet-seryy-86578429/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irkutsk.leroymerlin.ru/search/?q=%D1%81%D0%BC%D0%B5%D1%81%D0%B8%D1%82%D0%B5%D0%BB%D1%8C+%D0%B4%D0%BB%D1%8F+%D0%B4%D1%83%D1%88%D0%B0+%D1%81+%D0%BB%D0%B5%D0%B9%D0%BA%D0%BE%D0%B9+" TargetMode="External"/><Relationship Id="rId51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tumby-ofisnye/" TargetMode="External"/><Relationship Id="rId3" Type="http://schemas.openxmlformats.org/officeDocument/2006/relationships/hyperlink" Target="https://www.vseinstrumenti.ru/tag-page/nastennye-konvektory-93/" TargetMode="External"/><Relationship Id="rId12" Type="http://schemas.openxmlformats.org/officeDocument/2006/relationships/hyperlink" Target="https://irkutsk.leroymerlin.ru/search/?q=%D1%81%D1%83%D1%88%D0%B8%D0%BB%D0%BA%D0%B0+%D1%8D%D0%BB%D0%B5%D0%BA%D1%82%D1%80%D0%B8%D1%87%D0%B5%D1%81%D0%BA%D0%B0%D1%8F+%D0%B4%D0%BB%D1%8F+%D1%80%D1%83%D0%BA&amp;suggest=true" TargetMode="External"/><Relationship Id="rId17" Type="http://schemas.openxmlformats.org/officeDocument/2006/relationships/hyperlink" Target="https://www.irkutpro.ru/goods/148928836-tualetnyye_kabinki_santekh_kabiny_pod_klyuch" TargetMode="External"/><Relationship Id="rId25" Type="http://schemas.openxmlformats.org/officeDocument/2006/relationships/hyperlink" Target="https://www.vseinstrumenti.ru/tag-page/smesiteli-dlya-kuhni-s-gibkim-izlivom-14617/?filters=collection%253Aspecification-239584%253A249809226" TargetMode="External"/><Relationship Id="rId33" Type="http://schemas.openxmlformats.org/officeDocument/2006/relationships/hyperlink" Target="https://www.mvideo.ru/products/termopot-gastrorag-dk-100-400031497?ysclid=lv237mqci0538305460" TargetMode="External"/><Relationship Id="rId38" Type="http://schemas.openxmlformats.org/officeDocument/2006/relationships/hyperlink" Target="https://irk.mebelstyle.ru/search/?q=Chairman+696" TargetMode="External"/><Relationship Id="rId46" Type="http://schemas.openxmlformats.org/officeDocument/2006/relationships/hyperlink" Target="https://irkutsk.leroymerlin.ru/search/?q=%D0%B2%D0%B5%D1%88%D0%B0%D0%BB%D0%BA%D0%B0+%D0%BD%D0%B0%D1%81%D1%82%D0%B5%D0%BD%D0%BD%D0%B0%D1%8F&amp;sortby=2" TargetMode="External"/><Relationship Id="rId59" Type="http://schemas.openxmlformats.org/officeDocument/2006/relationships/hyperlink" Target="https://www.vseinstrumenti.ru/tag-page/nastennye-konvektory-93/" TargetMode="External"/><Relationship Id="rId67" Type="http://schemas.openxmlformats.org/officeDocument/2006/relationships/hyperlink" Target="https://irkutsk.santehnica.ru/product/383463.html?variant=506807" TargetMode="External"/><Relationship Id="rId20" Type="http://schemas.openxmlformats.org/officeDocument/2006/relationships/hyperlink" Target="https://www.mvideo.ru/products/holodilnik-odnodvernyi-atlant-1602-140-400186939" TargetMode="External"/><Relationship Id="rId41" Type="http://schemas.openxmlformats.org/officeDocument/2006/relationships/hyperlink" Target="https://www.mvideo.ru/products/kofemashina-philips-ep1221-20-20085800" TargetMode="External"/><Relationship Id="rId54" Type="http://schemas.openxmlformats.org/officeDocument/2006/relationships/hyperlink" Target="https://irkutsk.leroymerlin.ru/search/?q=%D0%BA%D1%80%D0%B5%D1%81%D0%BB%D0%BE+%D0%BE%D1%84%D0%B8%D1%81%D0%BD%D0%BE%D0%B5" TargetMode="External"/><Relationship Id="rId62" Type="http://schemas.openxmlformats.org/officeDocument/2006/relationships/hyperlink" Target="https://irkutsk.leroymerlin.ru/product/shkaf-navesnoy-narbus-60x676x29-sm-ldsp-cvet-seryy-86578414/" TargetMode="External"/><Relationship Id="rId1" Type="http://schemas.openxmlformats.org/officeDocument/2006/relationships/hyperlink" Target="https://&#1080;&#1088;&#1082;&#1091;&#1090;&#1089;&#1082;.&#1078;&#1077;&#1083;&#1077;&#1079;&#1085;&#1072;&#1103;-&#1084;&#1077;&#1073;&#1077;&#1083;&#1100;.&#1088;&#1092;/catalog/metallicheskie-shkafy/shkafy-metallicheskie-dlya-razdevalok/shkafy-dlya-razdevalok-praktik/shkafy-dlya-odezhdy-ls-le/shkaf-praktik-ls-21-60/" TargetMode="External"/><Relationship Id="rId6" Type="http://schemas.openxmlformats.org/officeDocument/2006/relationships/hyperlink" Target="https://electrotherm.ru/promyshlennyy-elektricheskiy-vodonagrevatel-electrotherm-500-e" TargetMode="External"/><Relationship Id="rId15" Type="http://schemas.openxmlformats.org/officeDocument/2006/relationships/hyperlink" Target="https://thermex.ru/catalog/seriya-tango/thermex-tango-100-v/" TargetMode="External"/><Relationship Id="rId23" Type="http://schemas.openxmlformats.org/officeDocument/2006/relationships/hyperlink" Target="https://www.mvideo.ru/product-list-page/f/tolko-v-nalichii=da/obem-kamery=bolshoi-25-l-i-bolee?q=%D0%BC%D0%B8%D0%BA%D1%80%D0%BE%D0%B2%D0%BE%D0%BB%D0%BD%D0%BE%D0%B2%D1%8B%D0%B5+%D0%BF%D0%B5%D1%87%D0%B8+%D1%81%D0%B2%D1%87&amp;category=mikrovolnovye-pechi-94" TargetMode="External"/><Relationship Id="rId28" Type="http://schemas.openxmlformats.org/officeDocument/2006/relationships/hyperlink" Target="https://www.vseinstrumenti.ru/tag-page/nastennye-konvektory-93/" TargetMode="External"/><Relationship Id="rId36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ofisnye-shkafy/" TargetMode="External"/><Relationship Id="rId49" Type="http://schemas.openxmlformats.org/officeDocument/2006/relationships/hyperlink" Target="https://www.vseinstrumenti.ru/tag-page/nastennye-konvektory-93/" TargetMode="External"/><Relationship Id="rId57" Type="http://schemas.openxmlformats.org/officeDocument/2006/relationships/hyperlink" Target="https://www.mvideo.ru/products/split-sistema-invertor-whirlpool-whi49lb-20069535" TargetMode="External"/><Relationship Id="rId10" Type="http://schemas.openxmlformats.org/officeDocument/2006/relationships/hyperlink" Target="https://irkutsk.leroymerlin.ru/search/?q=%D0%BF%D0%B8%D1%81%D1%81%D1%83%D0%B0%D1%80%D1%8B" TargetMode="External"/><Relationship Id="rId31" Type="http://schemas.openxmlformats.org/officeDocument/2006/relationships/hyperlink" Target="https://www.mvideo.ru/products/split-sistema-invertor-whirlpool-whi49lb-20069535" TargetMode="External"/><Relationship Id="rId44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stoly-ofisnye/" TargetMode="External"/><Relationship Id="rId52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ofisnye-shkafy/" TargetMode="External"/><Relationship Id="rId60" Type="http://schemas.openxmlformats.org/officeDocument/2006/relationships/hyperlink" Target="https://mircli.ru/elektricheskie-zavesy/5-kvt/potolochnye/" TargetMode="External"/><Relationship Id="rId65" Type="http://schemas.openxmlformats.org/officeDocument/2006/relationships/hyperlink" Target="https://irkutsk.leroymerlin.ru/product/sushilka-dlya-posudy-s-poddonom-60-sm-stal-cvet-hrom-14268913/" TargetMode="External"/><Relationship Id="rId4" Type="http://schemas.openxmlformats.org/officeDocument/2006/relationships/hyperlink" Target="https://www.mvideo.ru/products/stiralnaya-mashina-kuppersberg-wid-56149-w-6117-4141031" TargetMode="External"/><Relationship Id="rId9" Type="http://schemas.openxmlformats.org/officeDocument/2006/relationships/hyperlink" Target="https://www.vseinstrumenti.ru/tag-page/nastennye-konvektory-93/" TargetMode="External"/><Relationship Id="rId13" Type="http://schemas.openxmlformats.org/officeDocument/2006/relationships/hyperlink" Target="https://r-komplekt.ru/catalog/rukomoyniki_i_poddony_dlya_moyki_veder/_ozti_400_310_190/" TargetMode="External"/><Relationship Id="rId18" Type="http://schemas.openxmlformats.org/officeDocument/2006/relationships/hyperlink" Target="https://www.vseinstrumenti.ru/tag-page/nastennye-konvektory-93/" TargetMode="External"/><Relationship Id="rId39" Type="http://schemas.openxmlformats.org/officeDocument/2006/relationships/hyperlink" Target="https://irk.mebelstyle.ru/cat/tryekhmestnyy-divan-taym.html" TargetMode="External"/><Relationship Id="rId34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stoly-ofisnye/" TargetMode="External"/><Relationship Id="rId50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stoly-ofisnye/" TargetMode="External"/><Relationship Id="rId55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tumby-ofisnye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vseinstrumenti.ru/tag-page/smesiteli-dlya-kuhni-s-gibkim-izlivom-14617/?filters=collection%253Aspecification-239584%253A249809226" TargetMode="External"/><Relationship Id="rId21" Type="http://schemas.openxmlformats.org/officeDocument/2006/relationships/hyperlink" Target="https://www.mvideo.ru/products/holodilnik-odnodvernyi-atlant-1602-140-400186939" TargetMode="External"/><Relationship Id="rId34" Type="http://schemas.openxmlformats.org/officeDocument/2006/relationships/hyperlink" Target="https://www.mvideo.ru/products/termopot-gastrorag-dk-100-400031497?ysclid=lv237mqci0538305460" TargetMode="External"/><Relationship Id="rId42" Type="http://schemas.openxmlformats.org/officeDocument/2006/relationships/hyperlink" Target="https://www.mvideo.ru/products/kofemashina-philips-ep1221-20-20085800" TargetMode="External"/><Relationship Id="rId47" Type="http://schemas.openxmlformats.org/officeDocument/2006/relationships/hyperlink" Target="https://irkutsk.leroymerlin.ru/search/?q=%D0%B2%D0%B5%D1%88%D0%B0%D0%BB%D0%BA%D0%B0+%D0%BD%D0%B0%D1%81%D1%82%D0%B5%D0%BD%D0%BD%D0%B0%D1%8F&amp;sortby=2" TargetMode="External"/><Relationship Id="rId50" Type="http://schemas.openxmlformats.org/officeDocument/2006/relationships/hyperlink" Target="https://www.vseinstrumenti.ru/tag-page/nastennye-konvektory-93/" TargetMode="External"/><Relationship Id="rId55" Type="http://schemas.openxmlformats.org/officeDocument/2006/relationships/hyperlink" Target="https://irkutsk.leroymerlin.ru/search/?q=%D0%BA%D1%80%D0%B5%D1%81%D0%BB%D0%BE+%D0%BE%D1%84%D0%B8%D1%81%D0%BD%D0%BE%D0%B5" TargetMode="External"/><Relationship Id="rId63" Type="http://schemas.openxmlformats.org/officeDocument/2006/relationships/hyperlink" Target="https://irkutsk.leroymerlin.ru/product/shkaf-navesnoy-narbus-60x676x29-sm-ldsp-cvet-seryy-86578414/" TargetMode="External"/><Relationship Id="rId68" Type="http://schemas.openxmlformats.org/officeDocument/2006/relationships/printerSettings" Target="../printerSettings/printerSettings2.bin"/><Relationship Id="rId7" Type="http://schemas.openxmlformats.org/officeDocument/2006/relationships/hyperlink" Target="https://irkutsk.leroymerlin.ru/search/?q=%D0%BF%D0%BE%D0%B4%D0%B4%D0%BE%D0%BD+%D0%B4%D1%83%D1%88%D0%B5%D0%B2%D0%BE%D0%B9&amp;dimensions_lw_sm=80%C3%9780&amp;09953=%D0%9A%D0%B2%D0%B0%D0%B4%D1%80%D0%B0%D1%82" TargetMode="External"/><Relationship Id="rId2" Type="http://schemas.openxmlformats.org/officeDocument/2006/relationships/hyperlink" Target="https://&#1080;&#1088;&#1082;&#1091;&#1090;&#1089;&#1082;.&#1078;&#1077;&#1083;&#1077;&#1079;&#1085;&#1072;&#1103;-&#1084;&#1077;&#1073;&#1077;&#1083;&#1100;.&#1088;&#1092;/catalog/?q=%D1%81%D0%BA%D0%B0%D0%BC%D1%8C%D1%8F" TargetMode="External"/><Relationship Id="rId16" Type="http://schemas.openxmlformats.org/officeDocument/2006/relationships/hyperlink" Target="https://thermex.ru/catalog/seriya-tango/thermex-tango-100-v/" TargetMode="External"/><Relationship Id="rId29" Type="http://schemas.openxmlformats.org/officeDocument/2006/relationships/hyperlink" Target="https://www.vseinstrumenti.ru/tag-page/nastennye-konvektory-93/" TargetMode="External"/><Relationship Id="rId11" Type="http://schemas.openxmlformats.org/officeDocument/2006/relationships/hyperlink" Target="https://irkutsk.leroymerlin.ru/search/?q=%D0%BF%D0%B8%D1%81%D1%81%D1%83%D0%B0%D1%80%D1%8B" TargetMode="External"/><Relationship Id="rId24" Type="http://schemas.openxmlformats.org/officeDocument/2006/relationships/hyperlink" Target="https://www.mvideo.ru/product-list-page/f/tolko-v-nalichii=da/obem-kamery=bolshoi-25-l-i-bolee?q=%D0%BC%D0%B8%D0%BA%D1%80%D0%BE%D0%B2%D0%BE%D0%BB%D0%BD%D0%BE%D0%B2%D1%8B%D0%B5+%D0%BF%D0%B5%D1%87%D0%B8+%D1%81%D0%B2%D1%87&amp;category=mikrovolnovye-pechi-94" TargetMode="External"/><Relationship Id="rId32" Type="http://schemas.openxmlformats.org/officeDocument/2006/relationships/hyperlink" Target="https://www.mvideo.ru/products/split-sistema-invertor-whirlpool-whi49lb-20069535" TargetMode="External"/><Relationship Id="rId37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ofisnye-shkafy/" TargetMode="External"/><Relationship Id="rId40" Type="http://schemas.openxmlformats.org/officeDocument/2006/relationships/hyperlink" Target="https://irk.mebelstyle.ru/cat/tryekhmestnyy-divan-taym.html" TargetMode="External"/><Relationship Id="rId45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stoly-ofisnye/" TargetMode="External"/><Relationship Id="rId53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ofisnye-shkafy/" TargetMode="External"/><Relationship Id="rId58" Type="http://schemas.openxmlformats.org/officeDocument/2006/relationships/hyperlink" Target="https://www.mvideo.ru/products/split-sistema-invertor-whirlpool-whi49lb-20069535" TargetMode="External"/><Relationship Id="rId66" Type="http://schemas.openxmlformats.org/officeDocument/2006/relationships/hyperlink" Target="https://irkutsk.leroymerlin.ru/product/sushilka-dlya-posudy-s-poddonom-60-sm-stal-cvet-hrom-14268913/" TargetMode="External"/><Relationship Id="rId5" Type="http://schemas.openxmlformats.org/officeDocument/2006/relationships/hyperlink" Target="https://www.mvideo.ru/products/sushilnaya-mashina-weissgauff-wd-6109-heat-pump-400063983" TargetMode="External"/><Relationship Id="rId61" Type="http://schemas.openxmlformats.org/officeDocument/2006/relationships/hyperlink" Target="https://mircli.ru/elektricheskie-zavesy/5-kvt/potolochnye/" TargetMode="External"/><Relationship Id="rId19" Type="http://schemas.openxmlformats.org/officeDocument/2006/relationships/hyperlink" Target="https://www.vseinstrumenti.ru/tag-page/nastennye-konvektory-93/" TargetMode="External"/><Relationship Id="rId14" Type="http://schemas.openxmlformats.org/officeDocument/2006/relationships/hyperlink" Target="https://r-komplekt.ru/catalog/rukomoyniki_i_poddony_dlya_moyki_veder/_ozti_400_310_190/" TargetMode="External"/><Relationship Id="rId22" Type="http://schemas.openxmlformats.org/officeDocument/2006/relationships/hyperlink" Target="https://&#1080;&#1088;&#1082;&#1091;&#1090;&#1089;&#1082;.&#1078;&#1077;&#1083;&#1077;&#1079;&#1085;&#1072;&#1103;-&#1084;&#1077;&#1073;&#1077;&#1083;&#1100;.&#1088;&#1092;/catalog/mebel-dlya-kukhni-dlya-obshchepita/vanny-moechnye/vanny-moechnye-svarnye/vanna-moechnaya-base-vmsb-530-2/" TargetMode="External"/><Relationship Id="rId27" Type="http://schemas.openxmlformats.org/officeDocument/2006/relationships/hyperlink" Target="https://entero.ru/item/144645" TargetMode="External"/><Relationship Id="rId30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stoly-ofisnye/" TargetMode="External"/><Relationship Id="rId35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stoly-ofisnye/" TargetMode="External"/><Relationship Id="rId43" Type="http://schemas.openxmlformats.org/officeDocument/2006/relationships/hyperlink" Target="https://www.mvideo.ru/products/split-sistema-invertor-whirlpool-whi49lb-20069535" TargetMode="External"/><Relationship Id="rId48" Type="http://schemas.openxmlformats.org/officeDocument/2006/relationships/hyperlink" Target="https://irk.mebelstyle.ru/cat/stul_izo_tkan.html" TargetMode="External"/><Relationship Id="rId56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tumby-ofisnye/" TargetMode="External"/><Relationship Id="rId64" Type="http://schemas.openxmlformats.org/officeDocument/2006/relationships/hyperlink" Target="https://irkutsk.leroymerlin.ru/product/shkaf-napolnyy-s-yashchikom-narbus-40x852x60-sm-ldsp-cvet-seryy-86578427/" TargetMode="External"/><Relationship Id="rId8" Type="http://schemas.openxmlformats.org/officeDocument/2006/relationships/hyperlink" Target="https://zavod154.ru/shower/tproduct/733610223-374290337741-santehnicheskie-peregorodki-dushevie-san" TargetMode="External"/><Relationship Id="rId51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stoly-ofisnye/" TargetMode="External"/><Relationship Id="rId3" Type="http://schemas.openxmlformats.org/officeDocument/2006/relationships/hyperlink" Target="https://www.vseinstrumenti.ru/tag-page/nastennye-konvektory-93/" TargetMode="External"/><Relationship Id="rId12" Type="http://schemas.openxmlformats.org/officeDocument/2006/relationships/hyperlink" Target="https://irkutsk.leroymerlin.ru/search/?q=%D1%83%D0%BD%D0%B8%D1%82%D0%B0%D0%B7+%D0%BA%D0%BE%D0%BC%D0%BF%D0%B0%D0%BA%D1%82" TargetMode="External"/><Relationship Id="rId17" Type="http://schemas.openxmlformats.org/officeDocument/2006/relationships/hyperlink" Target="https://www.irkutpro.ru/goods/148928836-tualetnyye_kabinki_santekh_kabiny_pod_klyuch" TargetMode="External"/><Relationship Id="rId25" Type="http://schemas.openxmlformats.org/officeDocument/2006/relationships/hyperlink" Target="https://irkutsk.leroymerlin.ru/search/?q=%D0%B1%D0%B0%D0%BA+%D0%BC%D1%83%D1%81%D0%BE%D1%80%D0%BD%D1%8B%D0%B9+" TargetMode="External"/><Relationship Id="rId33" Type="http://schemas.openxmlformats.org/officeDocument/2006/relationships/hyperlink" Target="https://www.vseinstrumenti.ru/tag-page/nastennye-konvektory-93/" TargetMode="External"/><Relationship Id="rId38" Type="http://schemas.openxmlformats.org/officeDocument/2006/relationships/hyperlink" Target="https://irkutsk.leroymerlin.ru/search/?q=%D0%B2%D0%B5%D1%88%D0%B0%D0%BB%D0%BA%D0%B0+%D0%BD%D0%B0%D1%81%D1%82%D0%B5%D0%BD%D0%BD%D0%B0%D1%8F&amp;sortby=2" TargetMode="External"/><Relationship Id="rId46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ofisnye-shkafy/" TargetMode="External"/><Relationship Id="rId59" Type="http://schemas.openxmlformats.org/officeDocument/2006/relationships/hyperlink" Target="https://www.vseinstrumenti.ru/tag-page/nastennye-konvektory-93/" TargetMode="External"/><Relationship Id="rId67" Type="http://schemas.openxmlformats.org/officeDocument/2006/relationships/hyperlink" Target="https://irkutsk.leroymerlin.ru/product/planka-soedinitelnaya-r3-60x26-sm-dlya-stoleshnicy-26-sm-cvet-matovyy-hrom-17832639/" TargetMode="External"/><Relationship Id="rId20" Type="http://schemas.openxmlformats.org/officeDocument/2006/relationships/hyperlink" Target="https://mircli.ru/elektricheskie-zavesy/5-kvt/potolochnye/" TargetMode="External"/><Relationship Id="rId41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tumby-ofisnye/" TargetMode="External"/><Relationship Id="rId54" Type="http://schemas.openxmlformats.org/officeDocument/2006/relationships/hyperlink" Target="https://irkutsk.leroymerlin.ru/search/?q=%D0%B2%D0%B5%D1%88%D0%B0%D0%BB%D0%BA%D0%B0+%D0%BD%D0%B0%D1%81%D1%82%D0%B5%D0%BD%D0%BD%D0%B0%D1%8F&amp;sortby=2" TargetMode="External"/><Relationship Id="rId62" Type="http://schemas.openxmlformats.org/officeDocument/2006/relationships/hyperlink" Target="https://irkutsk.leroymerlin.ru/product/shkaf-napolnyy-narbus-80x852x60-sm-ldsp-cvet-seryy-86578430/" TargetMode="External"/><Relationship Id="rId1" Type="http://schemas.openxmlformats.org/officeDocument/2006/relationships/hyperlink" Target="https://&#1080;&#1088;&#1082;&#1091;&#1090;&#1089;&#1082;.&#1078;&#1077;&#1083;&#1077;&#1079;&#1085;&#1072;&#1103;-&#1084;&#1077;&#1073;&#1077;&#1083;&#1100;.&#1088;&#1092;/catalog/metallicheskie-shkafy/shkafy-metallicheskie-dlya-razdevalok/shkafy-dlya-razdevalok-praktik/shkafy-dlya-odezhdy-ls-le/shkaf-praktik-ls-21-60/" TargetMode="External"/><Relationship Id="rId6" Type="http://schemas.openxmlformats.org/officeDocument/2006/relationships/hyperlink" Target="https://electrotherm.ru/promyshlennyy-elektricheskiy-vodonagrevatel-electrotherm-500-e" TargetMode="External"/><Relationship Id="rId15" Type="http://schemas.openxmlformats.org/officeDocument/2006/relationships/hyperlink" Target="https://www.vseinstrumenti.ru/category/odnorychazhnye-smesiteli-dlya-rakoviny-169149/" TargetMode="External"/><Relationship Id="rId23" Type="http://schemas.openxmlformats.org/officeDocument/2006/relationships/hyperlink" Target="https://thermex.ru/catalog/seriya-titaniumheat-floor/thermex-er-200-v/" TargetMode="External"/><Relationship Id="rId28" Type="http://schemas.openxmlformats.org/officeDocument/2006/relationships/hyperlink" Target="https://www.mvideo.ru/products/vytyazhka-90-sm-elica-spot-plus-ix-a-90-4191653" TargetMode="External"/><Relationship Id="rId36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tumby-ofisnye/" TargetMode="External"/><Relationship Id="rId49" Type="http://schemas.openxmlformats.org/officeDocument/2006/relationships/hyperlink" Target="https://www.mvideo.ru/products/split-sistema-invertor-whirlpool-whi49lb-20069535" TargetMode="External"/><Relationship Id="rId57" Type="http://schemas.openxmlformats.org/officeDocument/2006/relationships/hyperlink" Target="https://&#1080;&#1088;&#1082;&#1091;&#1090;&#1089;&#1082;.&#1078;&#1077;&#1083;&#1077;&#1079;&#1085;&#1072;&#1103;-&#1084;&#1077;&#1073;&#1077;&#1083;&#1100;.&#1088;&#1092;/catalog/?q=%D1%81%D0%BA%D0%B0%D0%BC%D1%8C%D1%8F" TargetMode="External"/><Relationship Id="rId10" Type="http://schemas.openxmlformats.org/officeDocument/2006/relationships/hyperlink" Target="https://www.vseinstrumenti.ru/tag-page/nastennye-konvektory-93/" TargetMode="External"/><Relationship Id="rId31" Type="http://schemas.openxmlformats.org/officeDocument/2006/relationships/hyperlink" Target="https://&#1080;&#1088;&#1082;&#1091;&#1090;&#1089;&#1082;.&#1078;&#1077;&#1083;&#1077;&#1079;&#1085;&#1072;&#1103;-&#1084;&#1077;&#1073;&#1077;&#1083;&#1100;.&#1088;&#1092;/catalog/korpusnaya-mebel/stulya-i-taburety/stul_vakhtovik/" TargetMode="External"/><Relationship Id="rId44" Type="http://schemas.openxmlformats.org/officeDocument/2006/relationships/hyperlink" Target="https://www.vseinstrumenti.ru/tag-page/nastennye-konvektory-93/" TargetMode="External"/><Relationship Id="rId52" Type="http://schemas.openxmlformats.org/officeDocument/2006/relationships/hyperlink" Target="https://&#1080;&#1088;&#1082;&#1091;&#1090;&#1089;&#1082;.&#1078;&#1077;&#1083;&#1077;&#1079;&#1085;&#1072;&#1103;-&#1084;&#1077;&#1073;&#1077;&#1083;&#1100;.&#1088;&#1092;/catalog/ofisnaya-mebel/tumby-ofisnye/" TargetMode="External"/><Relationship Id="rId60" Type="http://schemas.openxmlformats.org/officeDocument/2006/relationships/hyperlink" Target="https://www.vseinstrumenti.ru/tag-page/nastennye-konvektory-93/" TargetMode="External"/><Relationship Id="rId65" Type="http://schemas.openxmlformats.org/officeDocument/2006/relationships/hyperlink" Target="https://irkutsk.leroymerlin.ru/product/shkaf-napolnyy-narbus-60x852x60-sm-ldsp-cvet-seryy-86578429/" TargetMode="External"/><Relationship Id="rId4" Type="http://schemas.openxmlformats.org/officeDocument/2006/relationships/hyperlink" Target="https://www.mvideo.ru/products/stiralnaya-mashina-kuppersberg-wid-56149-w-6117-4141031" TargetMode="External"/><Relationship Id="rId9" Type="http://schemas.openxmlformats.org/officeDocument/2006/relationships/hyperlink" Target="https://irkutsk.leroymerlin.ru/search/?q=%D1%81%D0%BC%D0%B5%D1%81%D0%B8%D1%82%D0%B5%D0%BB%D1%8C+%D0%B4%D0%BB%D1%8F+%D0%B4%D1%83%D1%88%D0%B0+%D1%81+%D0%BB%D0%B5%D0%B9%D0%BA%D0%BE%D0%B9+" TargetMode="External"/><Relationship Id="rId13" Type="http://schemas.openxmlformats.org/officeDocument/2006/relationships/hyperlink" Target="https://irkutsk.leroymerlin.ru/search/?q=%D1%81%D1%83%D1%88%D0%B8%D0%BB%D0%BA%D0%B0+%D1%8D%D0%BB%D0%B5%D0%BA%D1%82%D1%80%D0%B8%D1%87%D0%B5%D1%81%D0%BA%D0%B0%D1%8F+%D0%B4%D0%BB%D1%8F+%D1%80%D1%83%D0%BA&amp;suggest=true" TargetMode="External"/><Relationship Id="rId18" Type="http://schemas.openxmlformats.org/officeDocument/2006/relationships/hyperlink" Target="https://www.irkutpro.ru/goods/148928836-tualetnyye_kabinki_santekh_kabiny_pod_klyuch" TargetMode="External"/><Relationship Id="rId39" Type="http://schemas.openxmlformats.org/officeDocument/2006/relationships/hyperlink" Target="https://irk.mebelstyle.ru/search/?q=Chairman+6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7"/>
  <sheetViews>
    <sheetView tabSelected="1" view="pageBreakPreview" topLeftCell="A78" zoomScaleNormal="100" zoomScaleSheetLayoutView="100" workbookViewId="0">
      <selection activeCell="H112" sqref="H112"/>
    </sheetView>
  </sheetViews>
  <sheetFormatPr defaultRowHeight="15" x14ac:dyDescent="0.2"/>
  <cols>
    <col min="1" max="1" width="8.6640625" style="5" customWidth="1"/>
    <col min="2" max="2" width="35" style="3" customWidth="1"/>
    <col min="3" max="3" width="16.83203125" style="12" customWidth="1"/>
    <col min="4" max="4" width="51" style="3" customWidth="1"/>
    <col min="5" max="5" width="9.33203125" style="3" customWidth="1"/>
    <col min="6" max="6" width="13.33203125" style="3" customWidth="1"/>
    <col min="7" max="7" width="13.5" style="3" customWidth="1"/>
    <col min="8" max="8" width="82.33203125" style="3" customWidth="1"/>
    <col min="9" max="16384" width="9.33203125" style="3"/>
  </cols>
  <sheetData>
    <row r="3" spans="1:8" ht="42.75" customHeight="1" x14ac:dyDescent="0.2">
      <c r="B3" s="64" t="s">
        <v>307</v>
      </c>
      <c r="C3" s="64"/>
      <c r="D3" s="64"/>
      <c r="E3" s="64"/>
      <c r="F3" s="64"/>
      <c r="G3" s="64"/>
      <c r="H3" s="64"/>
    </row>
    <row r="5" spans="1:8" x14ac:dyDescent="0.2">
      <c r="A5" s="6" t="s">
        <v>0</v>
      </c>
      <c r="B5" s="4" t="s">
        <v>1</v>
      </c>
      <c r="C5" s="4" t="s">
        <v>12</v>
      </c>
      <c r="D5" s="4" t="s">
        <v>2</v>
      </c>
      <c r="E5" s="4" t="s">
        <v>225</v>
      </c>
      <c r="F5" s="4" t="s">
        <v>3</v>
      </c>
      <c r="G5" s="4" t="s">
        <v>4</v>
      </c>
      <c r="H5" s="4" t="s">
        <v>224</v>
      </c>
    </row>
    <row r="6" spans="1:8" ht="15" customHeight="1" x14ac:dyDescent="0.2">
      <c r="A6" s="26">
        <v>1</v>
      </c>
      <c r="B6" s="62" t="s">
        <v>5</v>
      </c>
      <c r="C6" s="63"/>
      <c r="D6" s="63"/>
      <c r="E6" s="63"/>
      <c r="F6" s="63"/>
      <c r="G6" s="63"/>
      <c r="H6" s="27"/>
    </row>
    <row r="7" spans="1:8" ht="38.25" customHeight="1" x14ac:dyDescent="0.2">
      <c r="A7" s="6" t="s">
        <v>6</v>
      </c>
      <c r="B7" s="2" t="s">
        <v>9</v>
      </c>
      <c r="C7" s="1" t="s">
        <v>13</v>
      </c>
      <c r="D7" s="8" t="s">
        <v>236</v>
      </c>
      <c r="E7" s="9">
        <v>45</v>
      </c>
      <c r="F7" s="21">
        <v>11760</v>
      </c>
      <c r="G7" s="22">
        <f>E7*F7</f>
        <v>529200</v>
      </c>
      <c r="H7" s="11" t="s">
        <v>18</v>
      </c>
    </row>
    <row r="8" spans="1:8" ht="30" x14ac:dyDescent="0.2">
      <c r="A8" s="6" t="s">
        <v>7</v>
      </c>
      <c r="B8" s="7" t="s">
        <v>10</v>
      </c>
      <c r="C8" s="1" t="s">
        <v>14</v>
      </c>
      <c r="D8" s="8" t="s">
        <v>237</v>
      </c>
      <c r="E8" s="9">
        <v>6</v>
      </c>
      <c r="F8" s="23">
        <v>10960</v>
      </c>
      <c r="G8" s="22">
        <f t="shared" ref="G8:G9" si="0">E8*F8</f>
        <v>65760</v>
      </c>
      <c r="H8" s="11" t="s">
        <v>19</v>
      </c>
    </row>
    <row r="9" spans="1:8" ht="30" x14ac:dyDescent="0.2">
      <c r="A9" s="6" t="s">
        <v>8</v>
      </c>
      <c r="B9" s="7" t="s">
        <v>228</v>
      </c>
      <c r="C9" s="4"/>
      <c r="D9" s="7" t="s">
        <v>238</v>
      </c>
      <c r="E9" s="24">
        <v>4</v>
      </c>
      <c r="F9" s="23">
        <v>5390</v>
      </c>
      <c r="G9" s="22">
        <f t="shared" si="0"/>
        <v>21560</v>
      </c>
      <c r="H9" s="11" t="s">
        <v>20</v>
      </c>
    </row>
    <row r="10" spans="1:8" x14ac:dyDescent="0.2">
      <c r="A10" s="28"/>
      <c r="B10" s="29" t="s">
        <v>31</v>
      </c>
      <c r="C10" s="30"/>
      <c r="D10" s="31"/>
      <c r="E10" s="32"/>
      <c r="F10" s="33"/>
      <c r="G10" s="34">
        <f>SUM(G7:G9)</f>
        <v>616520</v>
      </c>
      <c r="H10" s="35"/>
    </row>
    <row r="11" spans="1:8" x14ac:dyDescent="0.2">
      <c r="A11" s="26" t="s">
        <v>21</v>
      </c>
      <c r="B11" s="62" t="s">
        <v>22</v>
      </c>
      <c r="C11" s="63"/>
      <c r="D11" s="63"/>
      <c r="E11" s="63"/>
      <c r="F11" s="63"/>
      <c r="G11" s="63"/>
      <c r="H11" s="27"/>
    </row>
    <row r="12" spans="1:8" ht="30" x14ac:dyDescent="0.2">
      <c r="A12" s="6" t="s">
        <v>23</v>
      </c>
      <c r="B12" s="2" t="s">
        <v>32</v>
      </c>
      <c r="C12" s="13" t="s">
        <v>38</v>
      </c>
      <c r="D12" s="8" t="s">
        <v>239</v>
      </c>
      <c r="E12" s="25">
        <v>2</v>
      </c>
      <c r="F12" s="21">
        <v>87590</v>
      </c>
      <c r="G12" s="21">
        <f>E12*F12</f>
        <v>175180</v>
      </c>
      <c r="H12" s="11" t="s">
        <v>61</v>
      </c>
    </row>
    <row r="13" spans="1:8" ht="30" x14ac:dyDescent="0.2">
      <c r="A13" s="6" t="s">
        <v>24</v>
      </c>
      <c r="B13" s="2" t="s">
        <v>33</v>
      </c>
      <c r="C13" s="13" t="s">
        <v>39</v>
      </c>
      <c r="D13" s="8" t="s">
        <v>240</v>
      </c>
      <c r="E13" s="25">
        <v>2</v>
      </c>
      <c r="F13" s="21">
        <v>64690</v>
      </c>
      <c r="G13" s="21">
        <f t="shared" ref="G13:G18" si="1">E13*F13</f>
        <v>129380</v>
      </c>
      <c r="H13" s="11" t="s">
        <v>62</v>
      </c>
    </row>
    <row r="14" spans="1:8" ht="30" x14ac:dyDescent="0.2">
      <c r="A14" s="6" t="s">
        <v>25</v>
      </c>
      <c r="B14" s="7" t="s">
        <v>34</v>
      </c>
      <c r="C14" s="13" t="s">
        <v>271</v>
      </c>
      <c r="D14" s="14" t="s">
        <v>270</v>
      </c>
      <c r="E14" s="25">
        <v>2</v>
      </c>
      <c r="F14" s="21">
        <v>326450</v>
      </c>
      <c r="G14" s="21">
        <f t="shared" si="1"/>
        <v>652900</v>
      </c>
      <c r="H14" s="11" t="s">
        <v>63</v>
      </c>
    </row>
    <row r="15" spans="1:8" ht="20.25" customHeight="1" x14ac:dyDescent="0.2">
      <c r="A15" s="6" t="s">
        <v>26</v>
      </c>
      <c r="B15" s="2" t="s">
        <v>310</v>
      </c>
      <c r="C15" s="1" t="s">
        <v>41</v>
      </c>
      <c r="D15" s="2" t="s">
        <v>298</v>
      </c>
      <c r="E15" s="1">
        <v>5</v>
      </c>
      <c r="F15" s="21">
        <v>6686</v>
      </c>
      <c r="G15" s="10">
        <f t="shared" si="1"/>
        <v>33430</v>
      </c>
      <c r="H15" s="11" t="s">
        <v>299</v>
      </c>
    </row>
    <row r="16" spans="1:8" ht="30" x14ac:dyDescent="0.2">
      <c r="A16" s="6" t="s">
        <v>27</v>
      </c>
      <c r="B16" s="7" t="s">
        <v>36</v>
      </c>
      <c r="C16" s="13" t="s">
        <v>42</v>
      </c>
      <c r="D16" s="7" t="s">
        <v>46</v>
      </c>
      <c r="E16" s="13">
        <v>6</v>
      </c>
      <c r="F16" s="21"/>
      <c r="G16" s="21">
        <v>27648</v>
      </c>
      <c r="H16" s="11" t="s">
        <v>64</v>
      </c>
    </row>
    <row r="17" spans="1:8" ht="42.75" customHeight="1" x14ac:dyDescent="0.2">
      <c r="A17" s="6" t="s">
        <v>28</v>
      </c>
      <c r="B17" s="7" t="s">
        <v>37</v>
      </c>
      <c r="C17" s="4"/>
      <c r="D17" s="7" t="s">
        <v>241</v>
      </c>
      <c r="E17" s="13">
        <v>5</v>
      </c>
      <c r="F17" s="21">
        <v>5871</v>
      </c>
      <c r="G17" s="21">
        <f t="shared" si="1"/>
        <v>29355</v>
      </c>
      <c r="H17" s="11" t="s">
        <v>65</v>
      </c>
    </row>
    <row r="18" spans="1:8" ht="30" x14ac:dyDescent="0.2">
      <c r="A18" s="6" t="s">
        <v>29</v>
      </c>
      <c r="B18" s="7" t="s">
        <v>226</v>
      </c>
      <c r="C18" s="4"/>
      <c r="D18" s="7" t="s">
        <v>242</v>
      </c>
      <c r="E18" s="13">
        <v>2</v>
      </c>
      <c r="F18" s="21">
        <v>5390</v>
      </c>
      <c r="G18" s="21">
        <f t="shared" si="1"/>
        <v>10780</v>
      </c>
      <c r="H18" s="11" t="s">
        <v>20</v>
      </c>
    </row>
    <row r="19" spans="1:8" x14ac:dyDescent="0.2">
      <c r="A19" s="28"/>
      <c r="B19" s="29" t="s">
        <v>30</v>
      </c>
      <c r="C19" s="30"/>
      <c r="D19" s="27"/>
      <c r="E19" s="36"/>
      <c r="F19" s="37"/>
      <c r="G19" s="34">
        <f>SUM(G12:G18)</f>
        <v>1058673</v>
      </c>
      <c r="H19" s="27"/>
    </row>
    <row r="20" spans="1:8" x14ac:dyDescent="0.2">
      <c r="A20" s="26" t="s">
        <v>49</v>
      </c>
      <c r="B20" s="62" t="s">
        <v>50</v>
      </c>
      <c r="C20" s="63"/>
      <c r="D20" s="63"/>
      <c r="E20" s="63"/>
      <c r="F20" s="63"/>
      <c r="G20" s="63"/>
      <c r="H20" s="27"/>
    </row>
    <row r="21" spans="1:8" ht="23.25" customHeight="1" x14ac:dyDescent="0.2">
      <c r="A21" s="6" t="s">
        <v>51</v>
      </c>
      <c r="B21" s="7" t="s">
        <v>66</v>
      </c>
      <c r="C21" s="1" t="s">
        <v>72</v>
      </c>
      <c r="D21" s="8" t="s">
        <v>243</v>
      </c>
      <c r="E21" s="1">
        <v>3</v>
      </c>
      <c r="F21" s="21">
        <v>4186</v>
      </c>
      <c r="G21" s="21">
        <f>E21*F21</f>
        <v>12558</v>
      </c>
      <c r="H21" s="11" t="s">
        <v>84</v>
      </c>
    </row>
    <row r="22" spans="1:8" ht="28.5" customHeight="1" x14ac:dyDescent="0.2">
      <c r="A22" s="6" t="s">
        <v>52</v>
      </c>
      <c r="B22" s="2" t="s">
        <v>67</v>
      </c>
      <c r="C22" s="1"/>
      <c r="D22" s="8" t="s">
        <v>244</v>
      </c>
      <c r="E22" s="1">
        <v>4</v>
      </c>
      <c r="F22" s="21">
        <v>9167</v>
      </c>
      <c r="G22" s="21">
        <f t="shared" ref="G22:G30" si="2">E22*F22</f>
        <v>36668</v>
      </c>
      <c r="H22" s="11" t="s">
        <v>85</v>
      </c>
    </row>
    <row r="23" spans="1:8" ht="51" x14ac:dyDescent="0.2">
      <c r="A23" s="6" t="s">
        <v>53</v>
      </c>
      <c r="B23" s="2" t="s">
        <v>68</v>
      </c>
      <c r="C23" s="1" t="s">
        <v>73</v>
      </c>
      <c r="D23" s="8" t="s">
        <v>245</v>
      </c>
      <c r="E23" s="1">
        <v>3</v>
      </c>
      <c r="F23" s="21">
        <v>4130</v>
      </c>
      <c r="G23" s="21">
        <f t="shared" si="2"/>
        <v>12390</v>
      </c>
      <c r="H23" s="11" t="s">
        <v>86</v>
      </c>
    </row>
    <row r="24" spans="1:8" ht="30" x14ac:dyDescent="0.2">
      <c r="A24" s="6" t="s">
        <v>54</v>
      </c>
      <c r="B24" s="7" t="s">
        <v>69</v>
      </c>
      <c r="C24" s="13" t="s">
        <v>74</v>
      </c>
      <c r="D24" s="7" t="s">
        <v>80</v>
      </c>
      <c r="E24" s="13">
        <v>4</v>
      </c>
      <c r="F24" s="21">
        <v>6756</v>
      </c>
      <c r="G24" s="21">
        <f t="shared" si="2"/>
        <v>27024</v>
      </c>
      <c r="H24" s="11" t="s">
        <v>87</v>
      </c>
    </row>
    <row r="25" spans="1:8" ht="30" x14ac:dyDescent="0.2">
      <c r="A25" s="6" t="s">
        <v>55</v>
      </c>
      <c r="B25" s="7" t="s">
        <v>70</v>
      </c>
      <c r="C25" s="13"/>
      <c r="D25" s="7" t="s">
        <v>246</v>
      </c>
      <c r="E25" s="13">
        <v>4</v>
      </c>
      <c r="F25" s="21">
        <v>1996</v>
      </c>
      <c r="G25" s="21">
        <f t="shared" si="2"/>
        <v>7984</v>
      </c>
      <c r="H25" s="11" t="s">
        <v>88</v>
      </c>
    </row>
    <row r="26" spans="1:8" ht="52.5" customHeight="1" x14ac:dyDescent="0.2">
      <c r="A26" s="6" t="s">
        <v>56</v>
      </c>
      <c r="B26" s="7" t="s">
        <v>231</v>
      </c>
      <c r="C26" s="13"/>
      <c r="D26" s="7" t="s">
        <v>247</v>
      </c>
      <c r="E26" s="13">
        <v>1</v>
      </c>
      <c r="F26" s="21">
        <v>21890</v>
      </c>
      <c r="G26" s="21">
        <f t="shared" si="2"/>
        <v>21890</v>
      </c>
      <c r="H26" s="11" t="s">
        <v>89</v>
      </c>
    </row>
    <row r="27" spans="1:8" ht="24" customHeight="1" x14ac:dyDescent="0.2">
      <c r="A27" s="6" t="s">
        <v>57</v>
      </c>
      <c r="B27" s="7" t="s">
        <v>232</v>
      </c>
      <c r="C27" s="13" t="s">
        <v>75</v>
      </c>
      <c r="D27" s="7" t="s">
        <v>234</v>
      </c>
      <c r="E27" s="13">
        <v>4</v>
      </c>
      <c r="F27" s="21">
        <v>4293</v>
      </c>
      <c r="G27" s="21">
        <f t="shared" si="2"/>
        <v>17172</v>
      </c>
      <c r="H27" s="11" t="s">
        <v>90</v>
      </c>
    </row>
    <row r="28" spans="1:8" ht="25.5" customHeight="1" x14ac:dyDescent="0.2">
      <c r="A28" s="6" t="s">
        <v>58</v>
      </c>
      <c r="B28" s="7" t="s">
        <v>233</v>
      </c>
      <c r="C28" s="13" t="s">
        <v>76</v>
      </c>
      <c r="D28" s="7" t="s">
        <v>235</v>
      </c>
      <c r="E28" s="13">
        <v>4</v>
      </c>
      <c r="F28" s="21">
        <v>5963</v>
      </c>
      <c r="G28" s="21">
        <f t="shared" si="2"/>
        <v>23852</v>
      </c>
      <c r="H28" s="11" t="s">
        <v>90</v>
      </c>
    </row>
    <row r="29" spans="1:8" ht="30" x14ac:dyDescent="0.2">
      <c r="A29" s="6" t="s">
        <v>59</v>
      </c>
      <c r="B29" s="7" t="s">
        <v>230</v>
      </c>
      <c r="C29" s="4"/>
      <c r="D29" s="7" t="s">
        <v>248</v>
      </c>
      <c r="E29" s="13">
        <v>2</v>
      </c>
      <c r="F29" s="21">
        <v>5390</v>
      </c>
      <c r="G29" s="21">
        <f t="shared" si="2"/>
        <v>10780</v>
      </c>
      <c r="H29" s="11" t="s">
        <v>20</v>
      </c>
    </row>
    <row r="30" spans="1:8" ht="30" x14ac:dyDescent="0.2">
      <c r="A30" s="6" t="s">
        <v>60</v>
      </c>
      <c r="B30" s="7" t="s">
        <v>227</v>
      </c>
      <c r="C30" s="4"/>
      <c r="D30" s="2" t="s">
        <v>249</v>
      </c>
      <c r="E30" s="13">
        <v>1</v>
      </c>
      <c r="F30" s="21">
        <v>15190</v>
      </c>
      <c r="G30" s="21">
        <f t="shared" si="2"/>
        <v>15190</v>
      </c>
      <c r="H30" s="11" t="s">
        <v>91</v>
      </c>
    </row>
    <row r="31" spans="1:8" x14ac:dyDescent="0.2">
      <c r="A31" s="28"/>
      <c r="B31" s="29" t="s">
        <v>71</v>
      </c>
      <c r="C31" s="30"/>
      <c r="D31" s="27"/>
      <c r="E31" s="38"/>
      <c r="F31" s="39"/>
      <c r="G31" s="34">
        <f>SUM(G21:G30)</f>
        <v>185508</v>
      </c>
      <c r="H31" s="27"/>
    </row>
    <row r="32" spans="1:8" x14ac:dyDescent="0.2">
      <c r="A32" s="26" t="s">
        <v>92</v>
      </c>
      <c r="B32" s="62" t="s">
        <v>93</v>
      </c>
      <c r="C32" s="63"/>
      <c r="D32" s="63"/>
      <c r="E32" s="63"/>
      <c r="F32" s="63"/>
      <c r="G32" s="63"/>
      <c r="H32" s="27"/>
    </row>
    <row r="33" spans="1:8" ht="17.25" customHeight="1" x14ac:dyDescent="0.2">
      <c r="A33" s="6" t="s">
        <v>94</v>
      </c>
      <c r="B33" s="15" t="s">
        <v>105</v>
      </c>
      <c r="C33" s="16" t="s">
        <v>114</v>
      </c>
      <c r="D33" s="8" t="s">
        <v>250</v>
      </c>
      <c r="E33" s="16">
        <v>2</v>
      </c>
      <c r="F33" s="21">
        <v>42390</v>
      </c>
      <c r="G33" s="21">
        <f>E33*F33</f>
        <v>84780</v>
      </c>
      <c r="H33" s="11" t="s">
        <v>123</v>
      </c>
    </row>
    <row r="34" spans="1:8" ht="39" customHeight="1" x14ac:dyDescent="0.2">
      <c r="A34" s="6" t="s">
        <v>95</v>
      </c>
      <c r="B34" s="2" t="s">
        <v>106</v>
      </c>
      <c r="C34" s="16"/>
      <c r="D34" s="8" t="s">
        <v>251</v>
      </c>
      <c r="E34" s="16">
        <v>1</v>
      </c>
      <c r="F34" s="21">
        <v>13350</v>
      </c>
      <c r="G34" s="21">
        <f t="shared" ref="G34:G47" si="3">E34*F34</f>
        <v>13350</v>
      </c>
      <c r="H34" s="11" t="s">
        <v>124</v>
      </c>
    </row>
    <row r="35" spans="1:8" x14ac:dyDescent="0.2">
      <c r="A35" s="6" t="s">
        <v>96</v>
      </c>
      <c r="B35" s="15" t="s">
        <v>188</v>
      </c>
      <c r="C35" s="15"/>
      <c r="D35" s="8" t="s">
        <v>273</v>
      </c>
      <c r="E35" s="16">
        <v>1</v>
      </c>
      <c r="F35" s="20"/>
      <c r="G35" s="48">
        <f>SUM(G36:G41)</f>
        <v>52019</v>
      </c>
      <c r="H35" s="11"/>
    </row>
    <row r="36" spans="1:8" ht="25.5" x14ac:dyDescent="0.2">
      <c r="A36" s="6" t="s">
        <v>182</v>
      </c>
      <c r="B36" s="15" t="s">
        <v>274</v>
      </c>
      <c r="C36" s="15" t="s">
        <v>275</v>
      </c>
      <c r="D36" s="8" t="s">
        <v>276</v>
      </c>
      <c r="E36" s="16">
        <v>2</v>
      </c>
      <c r="F36" s="20">
        <v>6054</v>
      </c>
      <c r="G36" s="10">
        <f t="shared" ref="G36:G41" si="4">E36*F36</f>
        <v>12108</v>
      </c>
      <c r="H36" s="11" t="s">
        <v>277</v>
      </c>
    </row>
    <row r="37" spans="1:8" ht="25.5" x14ac:dyDescent="0.2">
      <c r="A37" s="6" t="s">
        <v>183</v>
      </c>
      <c r="B37" s="15" t="s">
        <v>278</v>
      </c>
      <c r="C37" s="15" t="s">
        <v>279</v>
      </c>
      <c r="D37" s="8" t="s">
        <v>280</v>
      </c>
      <c r="E37" s="16">
        <v>3</v>
      </c>
      <c r="F37" s="20">
        <v>5174</v>
      </c>
      <c r="G37" s="10">
        <f t="shared" si="4"/>
        <v>15522</v>
      </c>
      <c r="H37" s="11" t="s">
        <v>281</v>
      </c>
    </row>
    <row r="38" spans="1:8" ht="25.5" x14ac:dyDescent="0.2">
      <c r="A38" s="6" t="s">
        <v>184</v>
      </c>
      <c r="B38" s="15" t="s">
        <v>282</v>
      </c>
      <c r="C38" s="15" t="s">
        <v>283</v>
      </c>
      <c r="D38" s="8" t="s">
        <v>284</v>
      </c>
      <c r="E38" s="16">
        <v>5</v>
      </c>
      <c r="F38" s="20">
        <v>3168</v>
      </c>
      <c r="G38" s="10">
        <f t="shared" si="4"/>
        <v>15840</v>
      </c>
      <c r="H38" s="11" t="s">
        <v>285</v>
      </c>
    </row>
    <row r="39" spans="1:8" ht="25.5" x14ac:dyDescent="0.2">
      <c r="A39" s="6" t="s">
        <v>185</v>
      </c>
      <c r="B39" s="15" t="s">
        <v>286</v>
      </c>
      <c r="C39" s="15" t="s">
        <v>287</v>
      </c>
      <c r="D39" s="8" t="s">
        <v>288</v>
      </c>
      <c r="E39" s="16">
        <v>1</v>
      </c>
      <c r="F39" s="20">
        <v>5695</v>
      </c>
      <c r="G39" s="10">
        <f t="shared" si="4"/>
        <v>5695</v>
      </c>
      <c r="H39" s="11" t="s">
        <v>289</v>
      </c>
    </row>
    <row r="40" spans="1:8" ht="25.5" x14ac:dyDescent="0.2">
      <c r="A40" s="6" t="s">
        <v>186</v>
      </c>
      <c r="B40" s="15" t="s">
        <v>290</v>
      </c>
      <c r="C40" s="15" t="s">
        <v>291</v>
      </c>
      <c r="D40" s="8" t="s">
        <v>292</v>
      </c>
      <c r="E40" s="16">
        <v>4</v>
      </c>
      <c r="F40" s="20">
        <v>567</v>
      </c>
      <c r="G40" s="10">
        <f t="shared" si="4"/>
        <v>2268</v>
      </c>
      <c r="H40" s="11" t="s">
        <v>293</v>
      </c>
    </row>
    <row r="41" spans="1:8" ht="25.5" x14ac:dyDescent="0.2">
      <c r="A41" s="6" t="s">
        <v>187</v>
      </c>
      <c r="B41" s="15" t="s">
        <v>294</v>
      </c>
      <c r="C41" s="15" t="s">
        <v>295</v>
      </c>
      <c r="D41" s="8" t="s">
        <v>296</v>
      </c>
      <c r="E41" s="16">
        <v>2</v>
      </c>
      <c r="F41" s="20">
        <v>293</v>
      </c>
      <c r="G41" s="10">
        <f t="shared" si="4"/>
        <v>586</v>
      </c>
      <c r="H41" s="11" t="s">
        <v>297</v>
      </c>
    </row>
    <row r="42" spans="1:8" ht="30" x14ac:dyDescent="0.2">
      <c r="A42" s="6" t="s">
        <v>97</v>
      </c>
      <c r="B42" s="7" t="s">
        <v>107</v>
      </c>
      <c r="C42" s="17"/>
      <c r="D42" s="14" t="s">
        <v>252</v>
      </c>
      <c r="E42" s="18">
        <v>1</v>
      </c>
      <c r="F42" s="21">
        <v>44490</v>
      </c>
      <c r="G42" s="21">
        <f t="shared" si="3"/>
        <v>44490</v>
      </c>
      <c r="H42" s="11" t="s">
        <v>125</v>
      </c>
    </row>
    <row r="43" spans="1:8" ht="57" customHeight="1" x14ac:dyDescent="0.2">
      <c r="A43" s="6" t="s">
        <v>98</v>
      </c>
      <c r="B43" s="2" t="s">
        <v>108</v>
      </c>
      <c r="C43" s="15"/>
      <c r="D43" s="2" t="s">
        <v>253</v>
      </c>
      <c r="E43" s="16">
        <v>3</v>
      </c>
      <c r="F43" s="21">
        <v>10499</v>
      </c>
      <c r="G43" s="21">
        <f t="shared" si="3"/>
        <v>31497</v>
      </c>
      <c r="H43" s="11" t="s">
        <v>126</v>
      </c>
    </row>
    <row r="44" spans="1:8" ht="25.5" x14ac:dyDescent="0.2">
      <c r="A44" s="6" t="s">
        <v>99</v>
      </c>
      <c r="B44" s="2" t="s">
        <v>109</v>
      </c>
      <c r="C44" s="15"/>
      <c r="D44" s="2" t="s">
        <v>254</v>
      </c>
      <c r="E44" s="16">
        <v>1</v>
      </c>
      <c r="F44" s="21">
        <v>935</v>
      </c>
      <c r="G44" s="21">
        <f t="shared" si="3"/>
        <v>935</v>
      </c>
      <c r="H44" s="11" t="s">
        <v>127</v>
      </c>
    </row>
    <row r="45" spans="1:8" ht="30" x14ac:dyDescent="0.2">
      <c r="A45" s="6" t="s">
        <v>100</v>
      </c>
      <c r="B45" s="7" t="s">
        <v>110</v>
      </c>
      <c r="C45" s="17"/>
      <c r="D45" s="7" t="s">
        <v>255</v>
      </c>
      <c r="E45" s="18">
        <v>1</v>
      </c>
      <c r="F45" s="21">
        <v>2751</v>
      </c>
      <c r="G45" s="21">
        <f t="shared" si="3"/>
        <v>2751</v>
      </c>
      <c r="H45" s="11" t="s">
        <v>128</v>
      </c>
    </row>
    <row r="46" spans="1:8" ht="45" x14ac:dyDescent="0.2">
      <c r="A46" s="6" t="s">
        <v>101</v>
      </c>
      <c r="B46" s="7" t="s">
        <v>111</v>
      </c>
      <c r="C46" s="18" t="s">
        <v>113</v>
      </c>
      <c r="D46" s="7" t="s">
        <v>256</v>
      </c>
      <c r="E46" s="18">
        <v>1</v>
      </c>
      <c r="F46" s="21">
        <v>75559</v>
      </c>
      <c r="G46" s="21">
        <f t="shared" si="3"/>
        <v>75559</v>
      </c>
      <c r="H46" s="11" t="s">
        <v>129</v>
      </c>
    </row>
    <row r="47" spans="1:8" x14ac:dyDescent="0.2">
      <c r="A47" s="6" t="s">
        <v>102</v>
      </c>
      <c r="B47" s="7" t="s">
        <v>112</v>
      </c>
      <c r="C47" s="13">
        <v>800</v>
      </c>
      <c r="D47" s="19" t="s">
        <v>257</v>
      </c>
      <c r="E47" s="18">
        <v>1</v>
      </c>
      <c r="F47" s="21">
        <v>43790</v>
      </c>
      <c r="G47" s="21">
        <f t="shared" si="3"/>
        <v>43790</v>
      </c>
      <c r="H47" s="11" t="s">
        <v>130</v>
      </c>
    </row>
    <row r="48" spans="1:8" ht="30" x14ac:dyDescent="0.2">
      <c r="A48" s="6" t="s">
        <v>103</v>
      </c>
      <c r="B48" s="7" t="s">
        <v>11</v>
      </c>
      <c r="C48" s="7"/>
      <c r="D48" s="7" t="s">
        <v>238</v>
      </c>
      <c r="E48" s="18">
        <v>2</v>
      </c>
      <c r="F48" s="21">
        <v>5390</v>
      </c>
      <c r="G48" s="21">
        <f>E48*F48</f>
        <v>10780</v>
      </c>
      <c r="H48" s="11" t="s">
        <v>20</v>
      </c>
    </row>
    <row r="49" spans="1:8" ht="45" x14ac:dyDescent="0.2">
      <c r="A49" s="5" t="s">
        <v>308</v>
      </c>
      <c r="B49" s="7" t="s">
        <v>138</v>
      </c>
      <c r="C49" s="1" t="s">
        <v>142</v>
      </c>
      <c r="D49" s="8" t="s">
        <v>258</v>
      </c>
      <c r="E49" s="1">
        <v>2</v>
      </c>
      <c r="F49" s="21">
        <v>13400</v>
      </c>
      <c r="G49" s="21">
        <f>E49*F49</f>
        <v>26800</v>
      </c>
      <c r="H49" s="11" t="s">
        <v>148</v>
      </c>
    </row>
    <row r="50" spans="1:8" x14ac:dyDescent="0.2">
      <c r="A50" s="28"/>
      <c r="B50" s="29" t="s">
        <v>104</v>
      </c>
      <c r="C50" s="30"/>
      <c r="D50" s="27"/>
      <c r="E50" s="27"/>
      <c r="F50" s="27"/>
      <c r="G50" s="40">
        <f>SUM(G33,G34,G35,G42,G43,G44,G45,G46,G47,G48,G49)</f>
        <v>386751</v>
      </c>
      <c r="H50" s="27"/>
    </row>
    <row r="51" spans="1:8" x14ac:dyDescent="0.2">
      <c r="A51" s="26" t="s">
        <v>131</v>
      </c>
      <c r="B51" s="62" t="s">
        <v>132</v>
      </c>
      <c r="C51" s="63"/>
      <c r="D51" s="63"/>
      <c r="E51" s="63"/>
      <c r="F51" s="63"/>
      <c r="G51" s="63"/>
      <c r="H51" s="27"/>
    </row>
    <row r="52" spans="1:8" ht="45" x14ac:dyDescent="0.2">
      <c r="A52" s="6" t="s">
        <v>133</v>
      </c>
      <c r="B52" s="7" t="s">
        <v>138</v>
      </c>
      <c r="C52" s="1" t="s">
        <v>142</v>
      </c>
      <c r="D52" s="8" t="s">
        <v>258</v>
      </c>
      <c r="E52" s="1">
        <v>4</v>
      </c>
      <c r="F52" s="21">
        <v>13400</v>
      </c>
      <c r="G52" s="21">
        <f>E52*F52</f>
        <v>53600</v>
      </c>
      <c r="H52" s="11" t="s">
        <v>148</v>
      </c>
    </row>
    <row r="53" spans="1:8" ht="30" x14ac:dyDescent="0.2">
      <c r="A53" s="6" t="s">
        <v>134</v>
      </c>
      <c r="B53" s="7" t="s">
        <v>139</v>
      </c>
      <c r="C53" s="4"/>
      <c r="D53" s="8" t="s">
        <v>145</v>
      </c>
      <c r="E53" s="1">
        <v>25</v>
      </c>
      <c r="F53" s="21">
        <v>2130</v>
      </c>
      <c r="G53" s="21">
        <f t="shared" ref="G53:G56" si="5">E53*F53</f>
        <v>53250</v>
      </c>
      <c r="H53" s="11" t="s">
        <v>149</v>
      </c>
    </row>
    <row r="54" spans="1:8" ht="30" x14ac:dyDescent="0.2">
      <c r="A54" s="6" t="s">
        <v>135</v>
      </c>
      <c r="B54" s="7" t="s">
        <v>140</v>
      </c>
      <c r="C54" s="4"/>
      <c r="D54" s="2" t="s">
        <v>272</v>
      </c>
      <c r="E54" s="1">
        <v>1</v>
      </c>
      <c r="F54" s="21">
        <v>39999</v>
      </c>
      <c r="G54" s="21">
        <f t="shared" si="5"/>
        <v>39999</v>
      </c>
      <c r="H54" s="11" t="s">
        <v>150</v>
      </c>
    </row>
    <row r="55" spans="1:8" ht="30" x14ac:dyDescent="0.2">
      <c r="A55" s="6" t="s">
        <v>136</v>
      </c>
      <c r="B55" s="7" t="s">
        <v>226</v>
      </c>
      <c r="C55" s="4"/>
      <c r="D55" s="7" t="s">
        <v>238</v>
      </c>
      <c r="E55" s="13">
        <v>2</v>
      </c>
      <c r="F55" s="21">
        <v>5390</v>
      </c>
      <c r="G55" s="21">
        <f t="shared" si="5"/>
        <v>10780</v>
      </c>
      <c r="H55" s="11" t="s">
        <v>20</v>
      </c>
    </row>
    <row r="56" spans="1:8" ht="30" x14ac:dyDescent="0.2">
      <c r="A56" s="6" t="s">
        <v>137</v>
      </c>
      <c r="B56" s="7" t="s">
        <v>141</v>
      </c>
      <c r="C56" s="4"/>
      <c r="D56" s="7" t="s">
        <v>259</v>
      </c>
      <c r="E56" s="1">
        <v>1</v>
      </c>
      <c r="F56" s="21">
        <v>9330</v>
      </c>
      <c r="G56" s="21">
        <f t="shared" si="5"/>
        <v>9330</v>
      </c>
      <c r="H56" s="11" t="s">
        <v>151</v>
      </c>
    </row>
    <row r="57" spans="1:8" x14ac:dyDescent="0.2">
      <c r="A57" s="28"/>
      <c r="B57" s="29" t="s">
        <v>143</v>
      </c>
      <c r="C57" s="30"/>
      <c r="D57" s="27"/>
      <c r="E57" s="27"/>
      <c r="F57" s="27"/>
      <c r="G57" s="40">
        <f>SUM(G52:G56)</f>
        <v>166959</v>
      </c>
      <c r="H57" s="27"/>
    </row>
    <row r="58" spans="1:8" x14ac:dyDescent="0.2">
      <c r="A58" s="26" t="s">
        <v>152</v>
      </c>
      <c r="B58" s="62" t="s">
        <v>223</v>
      </c>
      <c r="C58" s="63"/>
      <c r="D58" s="63"/>
      <c r="E58" s="63"/>
      <c r="F58" s="63"/>
      <c r="G58" s="63"/>
      <c r="H58" s="27"/>
    </row>
    <row r="59" spans="1:8" ht="45" x14ac:dyDescent="0.2">
      <c r="A59" s="6" t="s">
        <v>159</v>
      </c>
      <c r="B59" s="7" t="s">
        <v>138</v>
      </c>
      <c r="C59" s="1" t="s">
        <v>142</v>
      </c>
      <c r="D59" s="8" t="s">
        <v>258</v>
      </c>
      <c r="E59" s="1">
        <v>4</v>
      </c>
      <c r="F59" s="21">
        <v>13400</v>
      </c>
      <c r="G59" s="21">
        <f>E59*F59</f>
        <v>53600</v>
      </c>
      <c r="H59" s="11" t="s">
        <v>148</v>
      </c>
    </row>
    <row r="60" spans="1:8" ht="25.5" x14ac:dyDescent="0.2">
      <c r="A60" s="6" t="s">
        <v>160</v>
      </c>
      <c r="B60" s="2" t="s">
        <v>153</v>
      </c>
      <c r="C60" s="1"/>
      <c r="D60" s="8" t="s">
        <v>260</v>
      </c>
      <c r="E60" s="1">
        <v>4</v>
      </c>
      <c r="F60" s="21">
        <v>3490</v>
      </c>
      <c r="G60" s="21">
        <f t="shared" ref="G60:G68" si="6">E60*F60</f>
        <v>13960</v>
      </c>
      <c r="H60" s="11" t="s">
        <v>178</v>
      </c>
    </row>
    <row r="61" spans="1:8" ht="25.5" x14ac:dyDescent="0.2">
      <c r="A61" s="6" t="s">
        <v>161</v>
      </c>
      <c r="B61" s="2" t="s">
        <v>154</v>
      </c>
      <c r="C61" s="1" t="s">
        <v>170</v>
      </c>
      <c r="D61" s="8" t="s">
        <v>261</v>
      </c>
      <c r="E61" s="1">
        <v>4</v>
      </c>
      <c r="F61" s="21">
        <v>9270</v>
      </c>
      <c r="G61" s="21">
        <f t="shared" si="6"/>
        <v>37080</v>
      </c>
      <c r="H61" s="11" t="s">
        <v>179</v>
      </c>
    </row>
    <row r="62" spans="1:8" ht="38.25" x14ac:dyDescent="0.2">
      <c r="A62" s="6" t="s">
        <v>162</v>
      </c>
      <c r="B62" s="2" t="s">
        <v>155</v>
      </c>
      <c r="C62" s="1"/>
      <c r="D62" s="8" t="s">
        <v>262</v>
      </c>
      <c r="E62" s="1">
        <v>2</v>
      </c>
      <c r="F62" s="21">
        <v>2770</v>
      </c>
      <c r="G62" s="21">
        <f t="shared" si="6"/>
        <v>5540</v>
      </c>
      <c r="H62" s="11" t="s">
        <v>180</v>
      </c>
    </row>
    <row r="63" spans="1:8" ht="30" x14ac:dyDescent="0.2">
      <c r="A63" s="6" t="s">
        <v>163</v>
      </c>
      <c r="B63" s="2" t="s">
        <v>156</v>
      </c>
      <c r="C63" s="1"/>
      <c r="D63" s="2" t="s">
        <v>263</v>
      </c>
      <c r="E63" s="1">
        <v>4</v>
      </c>
      <c r="F63" s="21">
        <v>6343</v>
      </c>
      <c r="G63" s="21">
        <f t="shared" si="6"/>
        <v>25372</v>
      </c>
      <c r="H63" s="11" t="s">
        <v>181</v>
      </c>
    </row>
    <row r="64" spans="1:8" ht="21.75" customHeight="1" x14ac:dyDescent="0.2">
      <c r="A64" s="6" t="s">
        <v>164</v>
      </c>
      <c r="B64" s="2" t="s">
        <v>157</v>
      </c>
      <c r="C64" s="1"/>
      <c r="D64" s="8" t="s">
        <v>264</v>
      </c>
      <c r="E64" s="1">
        <v>1</v>
      </c>
      <c r="F64" s="21">
        <v>32054</v>
      </c>
      <c r="G64" s="21">
        <f t="shared" si="6"/>
        <v>32054</v>
      </c>
      <c r="H64" s="11" t="s">
        <v>189</v>
      </c>
    </row>
    <row r="65" spans="1:8" ht="25.5" x14ac:dyDescent="0.2">
      <c r="A65" s="6" t="s">
        <v>165</v>
      </c>
      <c r="B65" s="2" t="s">
        <v>153</v>
      </c>
      <c r="C65" s="1" t="s">
        <v>170</v>
      </c>
      <c r="D65" s="2" t="s">
        <v>265</v>
      </c>
      <c r="E65" s="1">
        <v>2</v>
      </c>
      <c r="F65" s="21">
        <v>3980</v>
      </c>
      <c r="G65" s="21">
        <f t="shared" si="6"/>
        <v>7960</v>
      </c>
      <c r="H65" s="11" t="s">
        <v>178</v>
      </c>
    </row>
    <row r="66" spans="1:8" x14ac:dyDescent="0.2">
      <c r="A66" s="6" t="s">
        <v>166</v>
      </c>
      <c r="B66" s="2" t="s">
        <v>158</v>
      </c>
      <c r="C66" s="4"/>
      <c r="D66" s="2" t="s">
        <v>266</v>
      </c>
      <c r="E66" s="1">
        <v>1</v>
      </c>
      <c r="F66" s="21">
        <v>27200</v>
      </c>
      <c r="G66" s="21">
        <f t="shared" si="6"/>
        <v>27200</v>
      </c>
      <c r="H66" s="11" t="s">
        <v>190</v>
      </c>
    </row>
    <row r="67" spans="1:8" ht="30" x14ac:dyDescent="0.2">
      <c r="A67" s="6" t="s">
        <v>167</v>
      </c>
      <c r="B67" s="2" t="s">
        <v>140</v>
      </c>
      <c r="C67" s="4"/>
      <c r="D67" s="2" t="s">
        <v>267</v>
      </c>
      <c r="E67" s="1">
        <v>1</v>
      </c>
      <c r="F67" s="21">
        <v>39999</v>
      </c>
      <c r="G67" s="21">
        <f t="shared" si="6"/>
        <v>39999</v>
      </c>
      <c r="H67" s="11" t="s">
        <v>150</v>
      </c>
    </row>
    <row r="68" spans="1:8" ht="30" x14ac:dyDescent="0.2">
      <c r="A68" s="6" t="s">
        <v>168</v>
      </c>
      <c r="B68" s="7" t="s">
        <v>228</v>
      </c>
      <c r="C68" s="4"/>
      <c r="D68" s="7" t="s">
        <v>238</v>
      </c>
      <c r="E68" s="13">
        <v>2</v>
      </c>
      <c r="F68" s="21">
        <v>5390</v>
      </c>
      <c r="G68" s="21">
        <f t="shared" si="6"/>
        <v>10780</v>
      </c>
      <c r="H68" s="11" t="s">
        <v>20</v>
      </c>
    </row>
    <row r="69" spans="1:8" x14ac:dyDescent="0.2">
      <c r="A69" s="28"/>
      <c r="B69" s="29" t="s">
        <v>169</v>
      </c>
      <c r="C69" s="30"/>
      <c r="D69" s="27"/>
      <c r="E69" s="27"/>
      <c r="F69" s="27"/>
      <c r="G69" s="40">
        <f>SUM(G59:G68)</f>
        <v>253545</v>
      </c>
      <c r="H69" s="27"/>
    </row>
    <row r="70" spans="1:8" x14ac:dyDescent="0.2">
      <c r="A70" s="26" t="s">
        <v>191</v>
      </c>
      <c r="B70" s="62" t="s">
        <v>192</v>
      </c>
      <c r="C70" s="63"/>
      <c r="D70" s="63"/>
      <c r="E70" s="63"/>
      <c r="F70" s="63"/>
      <c r="G70" s="63"/>
      <c r="H70" s="27"/>
    </row>
    <row r="71" spans="1:8" ht="45" x14ac:dyDescent="0.2">
      <c r="A71" s="6" t="s">
        <v>194</v>
      </c>
      <c r="B71" s="7" t="s">
        <v>138</v>
      </c>
      <c r="C71" s="1" t="s">
        <v>142</v>
      </c>
      <c r="D71" s="8" t="s">
        <v>258</v>
      </c>
      <c r="E71" s="1">
        <v>4</v>
      </c>
      <c r="F71" s="21">
        <v>13400</v>
      </c>
      <c r="G71" s="21">
        <f>E71*F71</f>
        <v>53600</v>
      </c>
      <c r="H71" s="11" t="s">
        <v>148</v>
      </c>
    </row>
    <row r="72" spans="1:8" ht="25.5" x14ac:dyDescent="0.2">
      <c r="A72" s="6" t="s">
        <v>195</v>
      </c>
      <c r="B72" s="2" t="s">
        <v>154</v>
      </c>
      <c r="C72" s="1" t="s">
        <v>170</v>
      </c>
      <c r="D72" s="8" t="s">
        <v>261</v>
      </c>
      <c r="E72" s="1">
        <v>2</v>
      </c>
      <c r="F72" s="21">
        <v>9270</v>
      </c>
      <c r="G72" s="21">
        <f t="shared" ref="G72:G76" si="7">E72*F72</f>
        <v>18540</v>
      </c>
      <c r="H72" s="11" t="s">
        <v>179</v>
      </c>
    </row>
    <row r="73" spans="1:8" ht="38.25" x14ac:dyDescent="0.2">
      <c r="A73" s="6" t="s">
        <v>196</v>
      </c>
      <c r="B73" s="2" t="s">
        <v>155</v>
      </c>
      <c r="C73" s="4"/>
      <c r="D73" s="8" t="s">
        <v>262</v>
      </c>
      <c r="E73" s="1">
        <v>2</v>
      </c>
      <c r="F73" s="21">
        <v>2770</v>
      </c>
      <c r="G73" s="21">
        <f t="shared" si="7"/>
        <v>5540</v>
      </c>
      <c r="H73" s="11" t="s">
        <v>180</v>
      </c>
    </row>
    <row r="74" spans="1:8" ht="30" x14ac:dyDescent="0.2">
      <c r="A74" s="6" t="s">
        <v>197</v>
      </c>
      <c r="B74" s="7" t="s">
        <v>193</v>
      </c>
      <c r="C74" s="4"/>
      <c r="D74" s="14" t="s">
        <v>268</v>
      </c>
      <c r="E74" s="1">
        <v>14</v>
      </c>
      <c r="F74" s="21">
        <v>2275</v>
      </c>
      <c r="G74" s="21">
        <f t="shared" si="7"/>
        <v>31850</v>
      </c>
      <c r="H74" s="11" t="s">
        <v>202</v>
      </c>
    </row>
    <row r="75" spans="1:8" ht="30" x14ac:dyDescent="0.2">
      <c r="A75" s="6" t="s">
        <v>198</v>
      </c>
      <c r="B75" s="2" t="s">
        <v>140</v>
      </c>
      <c r="C75" s="4"/>
      <c r="D75" s="2" t="s">
        <v>267</v>
      </c>
      <c r="E75" s="1">
        <v>1</v>
      </c>
      <c r="F75" s="21">
        <v>39999</v>
      </c>
      <c r="G75" s="21">
        <f t="shared" si="7"/>
        <v>39999</v>
      </c>
      <c r="H75" s="11" t="s">
        <v>150</v>
      </c>
    </row>
    <row r="76" spans="1:8" ht="30" x14ac:dyDescent="0.2">
      <c r="A76" s="6" t="s">
        <v>199</v>
      </c>
      <c r="B76" s="7" t="s">
        <v>228</v>
      </c>
      <c r="C76" s="4"/>
      <c r="D76" s="7" t="s">
        <v>242</v>
      </c>
      <c r="E76" s="13">
        <v>2</v>
      </c>
      <c r="F76" s="21">
        <v>5390</v>
      </c>
      <c r="G76" s="21">
        <f t="shared" si="7"/>
        <v>10780</v>
      </c>
      <c r="H76" s="11" t="s">
        <v>20</v>
      </c>
    </row>
    <row r="77" spans="1:8" x14ac:dyDescent="0.2">
      <c r="A77" s="28"/>
      <c r="B77" s="29" t="s">
        <v>201</v>
      </c>
      <c r="C77" s="30"/>
      <c r="D77" s="27"/>
      <c r="E77" s="27"/>
      <c r="F77" s="27"/>
      <c r="G77" s="41">
        <f>SUM(G71:G76)</f>
        <v>160309</v>
      </c>
      <c r="H77" s="27"/>
    </row>
    <row r="78" spans="1:8" x14ac:dyDescent="0.2">
      <c r="A78" s="26" t="s">
        <v>203</v>
      </c>
      <c r="B78" s="62" t="s">
        <v>204</v>
      </c>
      <c r="C78" s="63"/>
      <c r="D78" s="63"/>
      <c r="E78" s="63"/>
      <c r="F78" s="63"/>
      <c r="G78" s="63"/>
      <c r="H78" s="27"/>
    </row>
    <row r="79" spans="1:8" ht="45" x14ac:dyDescent="0.2">
      <c r="A79" s="6" t="s">
        <v>205</v>
      </c>
      <c r="B79" s="7" t="s">
        <v>138</v>
      </c>
      <c r="C79" s="1" t="s">
        <v>142</v>
      </c>
      <c r="D79" s="8" t="s">
        <v>269</v>
      </c>
      <c r="E79" s="1">
        <v>2</v>
      </c>
      <c r="F79" s="21">
        <v>13400</v>
      </c>
      <c r="G79" s="21">
        <f>E79*F79</f>
        <v>26800</v>
      </c>
      <c r="H79" s="11" t="s">
        <v>148</v>
      </c>
    </row>
    <row r="80" spans="1:8" ht="25.5" x14ac:dyDescent="0.2">
      <c r="A80" s="6" t="s">
        <v>206</v>
      </c>
      <c r="B80" s="2" t="s">
        <v>153</v>
      </c>
      <c r="C80" s="1"/>
      <c r="D80" s="8" t="s">
        <v>260</v>
      </c>
      <c r="E80" s="1">
        <v>2</v>
      </c>
      <c r="F80" s="21">
        <v>3490</v>
      </c>
      <c r="G80" s="21">
        <f t="shared" ref="G80:G87" si="8">E80*F80</f>
        <v>6980</v>
      </c>
      <c r="H80" s="11" t="s">
        <v>178</v>
      </c>
    </row>
    <row r="81" spans="1:8" ht="25.5" x14ac:dyDescent="0.2">
      <c r="A81" s="6" t="s">
        <v>207</v>
      </c>
      <c r="B81" s="2" t="s">
        <v>154</v>
      </c>
      <c r="C81" s="1" t="s">
        <v>170</v>
      </c>
      <c r="D81" s="8" t="s">
        <v>261</v>
      </c>
      <c r="E81" s="1">
        <v>2</v>
      </c>
      <c r="F81" s="21">
        <v>9270</v>
      </c>
      <c r="G81" s="21">
        <f t="shared" si="8"/>
        <v>18540</v>
      </c>
      <c r="H81" s="11" t="s">
        <v>179</v>
      </c>
    </row>
    <row r="82" spans="1:8" ht="38.25" x14ac:dyDescent="0.2">
      <c r="A82" s="6" t="s">
        <v>208</v>
      </c>
      <c r="B82" s="2" t="s">
        <v>155</v>
      </c>
      <c r="C82" s="1"/>
      <c r="D82" s="8" t="s">
        <v>262</v>
      </c>
      <c r="E82" s="1">
        <v>1</v>
      </c>
      <c r="F82" s="21">
        <v>2770</v>
      </c>
      <c r="G82" s="21">
        <f t="shared" si="8"/>
        <v>2770</v>
      </c>
      <c r="H82" s="11" t="s">
        <v>180</v>
      </c>
    </row>
    <row r="83" spans="1:8" ht="30" x14ac:dyDescent="0.2">
      <c r="A83" s="6" t="s">
        <v>209</v>
      </c>
      <c r="B83" s="2" t="s">
        <v>156</v>
      </c>
      <c r="C83" s="1"/>
      <c r="D83" s="2" t="s">
        <v>263</v>
      </c>
      <c r="E83" s="1">
        <v>2</v>
      </c>
      <c r="F83" s="21">
        <v>6343</v>
      </c>
      <c r="G83" s="21">
        <f t="shared" si="8"/>
        <v>12686</v>
      </c>
      <c r="H83" s="11" t="s">
        <v>216</v>
      </c>
    </row>
    <row r="84" spans="1:8" ht="25.5" x14ac:dyDescent="0.2">
      <c r="A84" s="6" t="s">
        <v>210</v>
      </c>
      <c r="B84" s="2" t="s">
        <v>153</v>
      </c>
      <c r="C84" s="1" t="s">
        <v>170</v>
      </c>
      <c r="D84" s="2" t="s">
        <v>265</v>
      </c>
      <c r="E84" s="1">
        <v>2</v>
      </c>
      <c r="F84" s="21">
        <v>3980</v>
      </c>
      <c r="G84" s="21">
        <f t="shared" si="8"/>
        <v>7960</v>
      </c>
      <c r="H84" s="11" t="s">
        <v>178</v>
      </c>
    </row>
    <row r="85" spans="1:8" ht="30" x14ac:dyDescent="0.2">
      <c r="A85" s="6" t="s">
        <v>211</v>
      </c>
      <c r="B85" s="7" t="s">
        <v>10</v>
      </c>
      <c r="C85" s="1" t="s">
        <v>215</v>
      </c>
      <c r="D85" s="8" t="s">
        <v>237</v>
      </c>
      <c r="E85" s="1">
        <v>2</v>
      </c>
      <c r="F85" s="21">
        <v>10960</v>
      </c>
      <c r="G85" s="21">
        <f t="shared" si="8"/>
        <v>21920</v>
      </c>
      <c r="H85" s="11" t="s">
        <v>19</v>
      </c>
    </row>
    <row r="86" spans="1:8" ht="30" x14ac:dyDescent="0.2">
      <c r="A86" s="6" t="s">
        <v>212</v>
      </c>
      <c r="B86" s="2" t="s">
        <v>140</v>
      </c>
      <c r="C86" s="2"/>
      <c r="D86" s="2" t="s">
        <v>267</v>
      </c>
      <c r="E86" s="1">
        <v>1</v>
      </c>
      <c r="F86" s="21">
        <v>39999</v>
      </c>
      <c r="G86" s="21">
        <f t="shared" si="8"/>
        <v>39999</v>
      </c>
      <c r="H86" s="11" t="s">
        <v>150</v>
      </c>
    </row>
    <row r="87" spans="1:8" ht="30" x14ac:dyDescent="0.2">
      <c r="A87" s="6" t="s">
        <v>213</v>
      </c>
      <c r="B87" s="7" t="s">
        <v>228</v>
      </c>
      <c r="C87" s="7"/>
      <c r="D87" s="7" t="s">
        <v>242</v>
      </c>
      <c r="E87" s="13">
        <v>2</v>
      </c>
      <c r="F87" s="21">
        <v>5390</v>
      </c>
      <c r="G87" s="21">
        <f t="shared" si="8"/>
        <v>10780</v>
      </c>
      <c r="H87" s="11" t="s">
        <v>20</v>
      </c>
    </row>
    <row r="88" spans="1:8" x14ac:dyDescent="0.2">
      <c r="A88" s="28"/>
      <c r="B88" s="29" t="s">
        <v>214</v>
      </c>
      <c r="C88" s="30"/>
      <c r="D88" s="27"/>
      <c r="E88" s="27"/>
      <c r="F88" s="27"/>
      <c r="G88" s="41">
        <f>SUM(G79:G87)</f>
        <v>148435</v>
      </c>
      <c r="H88" s="27"/>
    </row>
    <row r="89" spans="1:8" x14ac:dyDescent="0.2">
      <c r="A89" s="26" t="s">
        <v>217</v>
      </c>
      <c r="B89" s="62" t="s">
        <v>218</v>
      </c>
      <c r="C89" s="63"/>
      <c r="D89" s="63"/>
      <c r="E89" s="63"/>
      <c r="F89" s="63"/>
      <c r="G89" s="63"/>
      <c r="H89" s="27"/>
    </row>
    <row r="90" spans="1:8" ht="30" x14ac:dyDescent="0.2">
      <c r="A90" s="6" t="s">
        <v>219</v>
      </c>
      <c r="B90" s="7" t="s">
        <v>226</v>
      </c>
      <c r="C90" s="7"/>
      <c r="D90" s="7" t="s">
        <v>242</v>
      </c>
      <c r="E90" s="1">
        <v>2</v>
      </c>
      <c r="F90" s="21">
        <v>5390</v>
      </c>
      <c r="G90" s="21">
        <f>E90*F90</f>
        <v>10780</v>
      </c>
      <c r="H90" s="11" t="s">
        <v>20</v>
      </c>
    </row>
    <row r="91" spans="1:8" ht="30" x14ac:dyDescent="0.2">
      <c r="A91" s="6" t="s">
        <v>220</v>
      </c>
      <c r="B91" s="14" t="s">
        <v>227</v>
      </c>
      <c r="C91" s="14"/>
      <c r="D91" s="8" t="s">
        <v>249</v>
      </c>
      <c r="E91" s="1">
        <v>1</v>
      </c>
      <c r="F91" s="21">
        <v>15190</v>
      </c>
      <c r="G91" s="21">
        <f>E91*F91</f>
        <v>15190</v>
      </c>
      <c r="H91" s="11" t="s">
        <v>91</v>
      </c>
    </row>
    <row r="92" spans="1:8" x14ac:dyDescent="0.2">
      <c r="A92" s="28"/>
      <c r="B92" s="29" t="s">
        <v>221</v>
      </c>
      <c r="C92" s="30"/>
      <c r="D92" s="27"/>
      <c r="E92" s="27"/>
      <c r="F92" s="27"/>
      <c r="G92" s="40">
        <f>SUM(G90:G91)</f>
        <v>25970</v>
      </c>
      <c r="H92" s="27"/>
    </row>
    <row r="93" spans="1:8" x14ac:dyDescent="0.2">
      <c r="A93" s="42"/>
      <c r="B93" s="43" t="s">
        <v>306</v>
      </c>
      <c r="C93" s="44"/>
      <c r="D93" s="45"/>
      <c r="E93" s="45"/>
      <c r="F93" s="45"/>
      <c r="G93" s="46">
        <f>G10+G19+G31+G50+G57+G69+G77+G88+G92</f>
        <v>3002670</v>
      </c>
      <c r="H93" s="45"/>
    </row>
    <row r="94" spans="1:8" ht="30" customHeight="1" x14ac:dyDescent="0.2">
      <c r="B94" s="70" t="s">
        <v>309</v>
      </c>
      <c r="C94" s="70"/>
      <c r="D94" s="70"/>
      <c r="E94" s="70"/>
      <c r="F94" s="70"/>
      <c r="G94" s="70"/>
      <c r="H94" s="70"/>
    </row>
    <row r="95" spans="1:8" ht="14.25" customHeight="1" x14ac:dyDescent="0.2">
      <c r="B95" s="75" t="s">
        <v>311</v>
      </c>
      <c r="C95" s="75"/>
      <c r="D95" s="75"/>
      <c r="E95" s="75"/>
      <c r="F95" s="75"/>
      <c r="G95" s="61"/>
      <c r="H95" s="61"/>
    </row>
    <row r="96" spans="1:8" ht="14.25" customHeight="1" x14ac:dyDescent="0.2">
      <c r="B96" s="61"/>
      <c r="C96" s="61"/>
      <c r="D96" s="61"/>
      <c r="E96" s="61"/>
      <c r="F96" s="61"/>
      <c r="G96" s="61"/>
      <c r="H96" s="61"/>
    </row>
    <row r="97" spans="2:18" ht="14.25" customHeight="1" x14ac:dyDescent="0.2">
      <c r="B97" s="61"/>
      <c r="C97" s="61"/>
      <c r="D97" s="61"/>
      <c r="E97" s="61"/>
      <c r="F97" s="61"/>
      <c r="G97" s="61"/>
      <c r="H97" s="61"/>
    </row>
    <row r="98" spans="2:18" ht="14.25" customHeight="1" x14ac:dyDescent="0.2">
      <c r="B98" s="61"/>
      <c r="C98" s="61"/>
      <c r="D98" s="61"/>
      <c r="E98" s="61"/>
      <c r="F98" s="61"/>
      <c r="G98" s="61"/>
      <c r="H98" s="61"/>
    </row>
    <row r="99" spans="2:18" ht="14.25" customHeight="1" x14ac:dyDescent="0.2">
      <c r="B99" s="61"/>
      <c r="C99" s="61"/>
      <c r="D99" s="61"/>
      <c r="E99" s="61"/>
      <c r="F99" s="61"/>
      <c r="G99" s="61"/>
      <c r="H99" s="61"/>
    </row>
    <row r="100" spans="2:18" ht="14.25" customHeight="1" x14ac:dyDescent="0.2">
      <c r="B100" s="61"/>
      <c r="C100" s="61"/>
      <c r="D100" s="61"/>
      <c r="E100" s="61"/>
      <c r="F100" s="61"/>
      <c r="G100" s="61"/>
      <c r="H100" s="61"/>
    </row>
    <row r="102" spans="2:18" ht="15.75" x14ac:dyDescent="0.2">
      <c r="B102" s="71" t="s">
        <v>300</v>
      </c>
      <c r="C102" s="72"/>
      <c r="D102" s="49"/>
      <c r="E102" s="49"/>
      <c r="F102" s="49"/>
      <c r="G102" s="50"/>
      <c r="H102" s="73" t="s">
        <v>301</v>
      </c>
      <c r="I102" s="73"/>
      <c r="J102" s="73"/>
      <c r="K102" s="49"/>
      <c r="L102" s="49"/>
      <c r="M102" s="49"/>
      <c r="N102" s="49"/>
      <c r="O102" s="49"/>
    </row>
    <row r="103" spans="2:18" ht="15.75" x14ac:dyDescent="0.2">
      <c r="B103" s="60"/>
      <c r="C103" s="51"/>
      <c r="D103" s="51"/>
      <c r="E103" s="51"/>
      <c r="F103" s="51"/>
      <c r="G103" s="51"/>
      <c r="H103" s="74" t="s">
        <v>304</v>
      </c>
      <c r="I103" s="74"/>
      <c r="J103" s="74"/>
      <c r="K103" s="51"/>
      <c r="L103" s="51"/>
      <c r="M103" s="51"/>
      <c r="N103" s="51"/>
      <c r="O103" s="51"/>
    </row>
    <row r="104" spans="2:18" ht="15.75" x14ac:dyDescent="0.2">
      <c r="B104" s="60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</row>
    <row r="105" spans="2:18" ht="15.75" customHeight="1" x14ac:dyDescent="0.2">
      <c r="B105" s="68" t="s">
        <v>302</v>
      </c>
      <c r="C105" s="69"/>
      <c r="D105" s="51"/>
      <c r="E105" s="51"/>
      <c r="F105" s="51"/>
      <c r="G105" s="51"/>
      <c r="H105" s="65" t="s">
        <v>305</v>
      </c>
      <c r="I105" s="66"/>
      <c r="J105" s="66"/>
      <c r="K105" s="51"/>
      <c r="L105" s="52"/>
      <c r="M105" s="52"/>
      <c r="N105" s="52"/>
      <c r="O105" s="52"/>
    </row>
    <row r="106" spans="2:18" ht="15.75" x14ac:dyDescent="0.2">
      <c r="B106" s="67" t="s">
        <v>303</v>
      </c>
      <c r="C106" s="67"/>
      <c r="D106" s="53"/>
      <c r="E106" s="53"/>
      <c r="F106" s="53"/>
      <c r="G106" s="54"/>
      <c r="H106" s="67" t="s">
        <v>303</v>
      </c>
      <c r="I106" s="67"/>
      <c r="J106" s="54"/>
      <c r="K106" s="55"/>
      <c r="L106" s="55"/>
      <c r="M106" s="55"/>
      <c r="N106" s="55"/>
      <c r="O106" s="55"/>
    </row>
    <row r="107" spans="2:18" ht="15.75" x14ac:dyDescent="0.2">
      <c r="B107" s="56"/>
      <c r="C107" s="57"/>
      <c r="D107" s="51"/>
      <c r="E107" s="51"/>
      <c r="F107" s="51"/>
      <c r="G107" s="50"/>
      <c r="H107" s="50"/>
      <c r="I107" s="50"/>
      <c r="J107" s="50"/>
      <c r="K107" s="58"/>
      <c r="L107" s="58"/>
      <c r="M107" s="58"/>
      <c r="N107" s="58"/>
      <c r="O107" s="58"/>
      <c r="P107" s="58"/>
      <c r="Q107" s="59"/>
      <c r="R107" s="59"/>
    </row>
  </sheetData>
  <mergeCells count="19">
    <mergeCell ref="H105:J105"/>
    <mergeCell ref="B106:C106"/>
    <mergeCell ref="H106:I106"/>
    <mergeCell ref="B105:C105"/>
    <mergeCell ref="B94:H94"/>
    <mergeCell ref="B102:C102"/>
    <mergeCell ref="H102:J102"/>
    <mergeCell ref="H103:J103"/>
    <mergeCell ref="B95:F95"/>
    <mergeCell ref="B58:G58"/>
    <mergeCell ref="B70:G70"/>
    <mergeCell ref="B78:G78"/>
    <mergeCell ref="B89:G89"/>
    <mergeCell ref="B3:H3"/>
    <mergeCell ref="B6:G6"/>
    <mergeCell ref="B11:G11"/>
    <mergeCell ref="B20:G20"/>
    <mergeCell ref="B32:G32"/>
    <mergeCell ref="B51:G51"/>
  </mergeCells>
  <hyperlinks>
    <hyperlink ref="H7" r:id="rId1"/>
    <hyperlink ref="H8" r:id="rId2"/>
    <hyperlink ref="H9" r:id="rId3"/>
    <hyperlink ref="H12" r:id="rId4"/>
    <hyperlink ref="H13" r:id="rId5"/>
    <hyperlink ref="H14" r:id="rId6"/>
    <hyperlink ref="H16" r:id="rId7"/>
    <hyperlink ref="H17" r:id="rId8"/>
    <hyperlink ref="H18" r:id="rId9"/>
    <hyperlink ref="H21" r:id="rId10"/>
    <hyperlink ref="H22" r:id="rId11"/>
    <hyperlink ref="H23" r:id="rId12"/>
    <hyperlink ref="H24" r:id="rId13"/>
    <hyperlink ref="H25" r:id="rId14"/>
    <hyperlink ref="H26" r:id="rId15"/>
    <hyperlink ref="H27" r:id="rId16"/>
    <hyperlink ref="H28" r:id="rId17"/>
    <hyperlink ref="H29" r:id="rId18"/>
    <hyperlink ref="H30" r:id="rId19"/>
    <hyperlink ref="H33" r:id="rId20"/>
    <hyperlink ref="H34" r:id="rId21"/>
    <hyperlink ref="H42" r:id="rId22"/>
    <hyperlink ref="H43" r:id="rId23"/>
    <hyperlink ref="H44" r:id="rId24"/>
    <hyperlink ref="H45" r:id="rId25"/>
    <hyperlink ref="H46" r:id="rId26"/>
    <hyperlink ref="H47" r:id="rId27"/>
    <hyperlink ref="H48" r:id="rId28"/>
    <hyperlink ref="H52" r:id="rId29"/>
    <hyperlink ref="H53" r:id="rId30"/>
    <hyperlink ref="H54" r:id="rId31"/>
    <hyperlink ref="H55" r:id="rId32"/>
    <hyperlink ref="H56" r:id="rId33"/>
    <hyperlink ref="H59" r:id="rId34"/>
    <hyperlink ref="H60" r:id="rId35"/>
    <hyperlink ref="H61" r:id="rId36"/>
    <hyperlink ref="H62" r:id="rId37"/>
    <hyperlink ref="H63" r:id="rId38"/>
    <hyperlink ref="H64" r:id="rId39"/>
    <hyperlink ref="H65" r:id="rId40"/>
    <hyperlink ref="H66" r:id="rId41"/>
    <hyperlink ref="H67" r:id="rId42"/>
    <hyperlink ref="H68" r:id="rId43"/>
    <hyperlink ref="H71" r:id="rId44"/>
    <hyperlink ref="H72" r:id="rId45"/>
    <hyperlink ref="H73" r:id="rId46"/>
    <hyperlink ref="H74" r:id="rId47"/>
    <hyperlink ref="H75" r:id="rId48"/>
    <hyperlink ref="H76" r:id="rId49"/>
    <hyperlink ref="H79" r:id="rId50"/>
    <hyperlink ref="H80" r:id="rId51"/>
    <hyperlink ref="H81" r:id="rId52"/>
    <hyperlink ref="H82" r:id="rId53"/>
    <hyperlink ref="H83" r:id="rId54"/>
    <hyperlink ref="H84" r:id="rId55"/>
    <hyperlink ref="H85" r:id="rId56"/>
    <hyperlink ref="H86" r:id="rId57"/>
    <hyperlink ref="H87" r:id="rId58"/>
    <hyperlink ref="H90" r:id="rId59"/>
    <hyperlink ref="H91" r:id="rId60"/>
    <hyperlink ref="H36" r:id="rId61"/>
    <hyperlink ref="H38" r:id="rId62"/>
    <hyperlink ref="H37" r:id="rId63"/>
    <hyperlink ref="H39" r:id="rId64"/>
    <hyperlink ref="H40" r:id="rId65"/>
    <hyperlink ref="H41" r:id="rId66"/>
    <hyperlink ref="H15" r:id="rId67"/>
    <hyperlink ref="H49" r:id="rId68"/>
  </hyperlinks>
  <pageMargins left="0.7" right="0.7" top="0.75" bottom="0.75" header="0.3" footer="0.3"/>
  <pageSetup paperSize="9" scale="63" fitToHeight="5" orientation="landscape" r:id="rId69"/>
  <rowBreaks count="5" manualBreakCount="5">
    <brk id="19" max="16383" man="1"/>
    <brk id="31" max="16383" man="1"/>
    <brk id="50" max="16383" man="1"/>
    <brk id="69" max="16383" man="1"/>
    <brk id="8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2"/>
  <sheetViews>
    <sheetView view="pageBreakPreview" topLeftCell="A7" zoomScale="115" zoomScaleNormal="100" zoomScaleSheetLayoutView="115" workbookViewId="0">
      <selection activeCell="B15" sqref="B15:H15"/>
    </sheetView>
  </sheetViews>
  <sheetFormatPr defaultRowHeight="15" x14ac:dyDescent="0.2"/>
  <cols>
    <col min="1" max="1" width="8.6640625" style="5" customWidth="1"/>
    <col min="2" max="2" width="35" style="3" customWidth="1"/>
    <col min="3" max="3" width="15.1640625" style="12" customWidth="1"/>
    <col min="4" max="4" width="51" style="3" customWidth="1"/>
    <col min="5" max="5" width="9.33203125" style="3" customWidth="1"/>
    <col min="6" max="6" width="13.33203125" style="3" customWidth="1"/>
    <col min="7" max="7" width="13.5" style="3" customWidth="1"/>
    <col min="8" max="8" width="82.33203125" style="3" customWidth="1"/>
    <col min="9" max="16384" width="9.33203125" style="3"/>
  </cols>
  <sheetData>
    <row r="3" spans="1:8" ht="42.75" customHeight="1" x14ac:dyDescent="0.2">
      <c r="B3" s="64" t="s">
        <v>229</v>
      </c>
      <c r="C3" s="64"/>
      <c r="D3" s="64"/>
      <c r="E3" s="64"/>
      <c r="F3" s="64"/>
      <c r="G3" s="64"/>
      <c r="H3" s="64"/>
    </row>
    <row r="5" spans="1:8" x14ac:dyDescent="0.2">
      <c r="A5" s="6" t="s">
        <v>0</v>
      </c>
      <c r="B5" s="4" t="s">
        <v>1</v>
      </c>
      <c r="C5" s="4" t="s">
        <v>12</v>
      </c>
      <c r="D5" s="4" t="s">
        <v>2</v>
      </c>
      <c r="E5" s="4" t="s">
        <v>225</v>
      </c>
      <c r="F5" s="4" t="s">
        <v>3</v>
      </c>
      <c r="G5" s="4" t="s">
        <v>4</v>
      </c>
      <c r="H5" s="4" t="s">
        <v>224</v>
      </c>
    </row>
    <row r="6" spans="1:8" ht="15" customHeight="1" x14ac:dyDescent="0.2">
      <c r="A6" s="26">
        <v>1</v>
      </c>
      <c r="B6" s="62" t="s">
        <v>5</v>
      </c>
      <c r="C6" s="63"/>
      <c r="D6" s="63"/>
      <c r="E6" s="63"/>
      <c r="F6" s="63"/>
      <c r="G6" s="63"/>
      <c r="H6" s="27"/>
    </row>
    <row r="7" spans="1:8" ht="38.25" customHeight="1" x14ac:dyDescent="0.2">
      <c r="A7" s="6" t="s">
        <v>6</v>
      </c>
      <c r="B7" s="2" t="s">
        <v>9</v>
      </c>
      <c r="C7" s="1" t="s">
        <v>13</v>
      </c>
      <c r="D7" s="8" t="s">
        <v>15</v>
      </c>
      <c r="E7" s="9">
        <v>45</v>
      </c>
      <c r="F7" s="21">
        <v>11760</v>
      </c>
      <c r="G7" s="22">
        <f>E7*F7</f>
        <v>529200</v>
      </c>
      <c r="H7" s="11" t="s">
        <v>18</v>
      </c>
    </row>
    <row r="8" spans="1:8" ht="30" x14ac:dyDescent="0.2">
      <c r="A8" s="6" t="s">
        <v>7</v>
      </c>
      <c r="B8" s="7" t="s">
        <v>10</v>
      </c>
      <c r="C8" s="1" t="s">
        <v>14</v>
      </c>
      <c r="D8" s="8" t="s">
        <v>16</v>
      </c>
      <c r="E8" s="9">
        <v>6</v>
      </c>
      <c r="F8" s="23">
        <v>10960</v>
      </c>
      <c r="G8" s="22">
        <f t="shared" ref="G8:G9" si="0">E8*F8</f>
        <v>65760</v>
      </c>
      <c r="H8" s="11" t="s">
        <v>19</v>
      </c>
    </row>
    <row r="9" spans="1:8" ht="30" x14ac:dyDescent="0.2">
      <c r="A9" s="6" t="s">
        <v>8</v>
      </c>
      <c r="B9" s="7" t="s">
        <v>228</v>
      </c>
      <c r="C9" s="4"/>
      <c r="D9" s="7" t="s">
        <v>17</v>
      </c>
      <c r="E9" s="24">
        <v>4</v>
      </c>
      <c r="F9" s="23">
        <v>5390</v>
      </c>
      <c r="G9" s="22">
        <f t="shared" si="0"/>
        <v>21560</v>
      </c>
      <c r="H9" s="11" t="s">
        <v>20</v>
      </c>
    </row>
    <row r="10" spans="1:8" x14ac:dyDescent="0.2">
      <c r="A10" s="28"/>
      <c r="B10" s="29" t="s">
        <v>31</v>
      </c>
      <c r="C10" s="30"/>
      <c r="D10" s="31"/>
      <c r="E10" s="32"/>
      <c r="F10" s="33"/>
      <c r="G10" s="34">
        <f>SUM(G7:G9)</f>
        <v>616520</v>
      </c>
      <c r="H10" s="35"/>
    </row>
    <row r="11" spans="1:8" x14ac:dyDescent="0.2">
      <c r="A11" s="26" t="s">
        <v>21</v>
      </c>
      <c r="B11" s="62" t="s">
        <v>22</v>
      </c>
      <c r="C11" s="63"/>
      <c r="D11" s="63"/>
      <c r="E11" s="63"/>
      <c r="F11" s="63"/>
      <c r="G11" s="63"/>
      <c r="H11" s="27"/>
    </row>
    <row r="12" spans="1:8" ht="30" x14ac:dyDescent="0.2">
      <c r="A12" s="6" t="s">
        <v>23</v>
      </c>
      <c r="B12" s="2" t="s">
        <v>32</v>
      </c>
      <c r="C12" s="13" t="s">
        <v>38</v>
      </c>
      <c r="D12" s="8" t="s">
        <v>43</v>
      </c>
      <c r="E12" s="25">
        <v>2</v>
      </c>
      <c r="F12" s="21">
        <v>87590</v>
      </c>
      <c r="G12" s="21">
        <f>E12*F12</f>
        <v>175180</v>
      </c>
      <c r="H12" s="11" t="s">
        <v>61</v>
      </c>
    </row>
    <row r="13" spans="1:8" ht="30" x14ac:dyDescent="0.2">
      <c r="A13" s="6" t="s">
        <v>24</v>
      </c>
      <c r="B13" s="2" t="s">
        <v>33</v>
      </c>
      <c r="C13" s="13" t="s">
        <v>39</v>
      </c>
      <c r="D13" s="8" t="s">
        <v>44</v>
      </c>
      <c r="E13" s="25">
        <v>2</v>
      </c>
      <c r="F13" s="21">
        <v>64690</v>
      </c>
      <c r="G13" s="21">
        <f t="shared" ref="G13:G18" si="1">E13*F13</f>
        <v>129380</v>
      </c>
      <c r="H13" s="11" t="s">
        <v>62</v>
      </c>
    </row>
    <row r="14" spans="1:8" ht="30" x14ac:dyDescent="0.2">
      <c r="A14" s="6" t="s">
        <v>25</v>
      </c>
      <c r="B14" s="7" t="s">
        <v>34</v>
      </c>
      <c r="C14" s="13" t="s">
        <v>40</v>
      </c>
      <c r="D14" s="14" t="s">
        <v>45</v>
      </c>
      <c r="E14" s="25">
        <v>2</v>
      </c>
      <c r="F14" s="21">
        <v>326450</v>
      </c>
      <c r="G14" s="21">
        <f t="shared" si="1"/>
        <v>652900</v>
      </c>
      <c r="H14" s="11" t="s">
        <v>63</v>
      </c>
    </row>
    <row r="15" spans="1:8" ht="16.5" customHeight="1" x14ac:dyDescent="0.2">
      <c r="A15" s="6" t="s">
        <v>26</v>
      </c>
      <c r="B15" s="7" t="s">
        <v>35</v>
      </c>
      <c r="C15" s="13" t="s">
        <v>41</v>
      </c>
      <c r="D15" s="7" t="s">
        <v>298</v>
      </c>
      <c r="E15" s="13">
        <v>5</v>
      </c>
      <c r="F15" s="21">
        <v>6686</v>
      </c>
      <c r="G15" s="21">
        <v>33430</v>
      </c>
      <c r="H15" s="11" t="s">
        <v>299</v>
      </c>
    </row>
    <row r="16" spans="1:8" ht="30" x14ac:dyDescent="0.2">
      <c r="A16" s="6" t="s">
        <v>27</v>
      </c>
      <c r="B16" s="7" t="s">
        <v>36</v>
      </c>
      <c r="C16" s="13" t="s">
        <v>42</v>
      </c>
      <c r="D16" s="7" t="s">
        <v>46</v>
      </c>
      <c r="E16" s="13">
        <v>6</v>
      </c>
      <c r="F16" s="21"/>
      <c r="G16" s="21">
        <v>27648</v>
      </c>
      <c r="H16" s="11" t="s">
        <v>64</v>
      </c>
    </row>
    <row r="17" spans="1:8" ht="36.75" customHeight="1" x14ac:dyDescent="0.2">
      <c r="A17" s="6" t="s">
        <v>28</v>
      </c>
      <c r="B17" s="7" t="s">
        <v>37</v>
      </c>
      <c r="C17" s="4"/>
      <c r="D17" s="7" t="s">
        <v>47</v>
      </c>
      <c r="E17" s="13">
        <v>5</v>
      </c>
      <c r="F17" s="21">
        <v>5871</v>
      </c>
      <c r="G17" s="21">
        <f t="shared" si="1"/>
        <v>29355</v>
      </c>
      <c r="H17" s="11" t="s">
        <v>65</v>
      </c>
    </row>
    <row r="18" spans="1:8" ht="30" x14ac:dyDescent="0.2">
      <c r="A18" s="6" t="s">
        <v>29</v>
      </c>
      <c r="B18" s="7" t="s">
        <v>226</v>
      </c>
      <c r="C18" s="4"/>
      <c r="D18" s="7" t="s">
        <v>48</v>
      </c>
      <c r="E18" s="13">
        <v>2</v>
      </c>
      <c r="F18" s="21">
        <v>5390</v>
      </c>
      <c r="G18" s="21">
        <f t="shared" si="1"/>
        <v>10780</v>
      </c>
      <c r="H18" s="11" t="s">
        <v>20</v>
      </c>
    </row>
    <row r="19" spans="1:8" x14ac:dyDescent="0.2">
      <c r="A19" s="28"/>
      <c r="B19" s="29" t="s">
        <v>30</v>
      </c>
      <c r="C19" s="30"/>
      <c r="D19" s="27"/>
      <c r="E19" s="36"/>
      <c r="F19" s="37"/>
      <c r="G19" s="34">
        <f>SUM(G12:G18)</f>
        <v>1058673</v>
      </c>
      <c r="H19" s="27"/>
    </row>
    <row r="20" spans="1:8" x14ac:dyDescent="0.2">
      <c r="A20" s="26" t="s">
        <v>49</v>
      </c>
      <c r="B20" s="62" t="s">
        <v>50</v>
      </c>
      <c r="C20" s="63"/>
      <c r="D20" s="63"/>
      <c r="E20" s="63"/>
      <c r="F20" s="63"/>
      <c r="G20" s="63"/>
      <c r="H20" s="27"/>
    </row>
    <row r="21" spans="1:8" ht="23.25" customHeight="1" x14ac:dyDescent="0.2">
      <c r="A21" s="6" t="s">
        <v>51</v>
      </c>
      <c r="B21" s="7" t="s">
        <v>66</v>
      </c>
      <c r="C21" s="1" t="s">
        <v>72</v>
      </c>
      <c r="D21" s="8" t="s">
        <v>77</v>
      </c>
      <c r="E21" s="1">
        <v>3</v>
      </c>
      <c r="F21" s="21">
        <v>4186</v>
      </c>
      <c r="G21" s="21">
        <f>E21*F21</f>
        <v>12558</v>
      </c>
      <c r="H21" s="11" t="s">
        <v>84</v>
      </c>
    </row>
    <row r="22" spans="1:8" ht="25.5" x14ac:dyDescent="0.2">
      <c r="A22" s="6" t="s">
        <v>52</v>
      </c>
      <c r="B22" s="2" t="s">
        <v>67</v>
      </c>
      <c r="C22" s="1"/>
      <c r="D22" s="8" t="s">
        <v>78</v>
      </c>
      <c r="E22" s="1">
        <v>4</v>
      </c>
      <c r="F22" s="21">
        <v>9167</v>
      </c>
      <c r="G22" s="21">
        <f t="shared" ref="G22:G30" si="2">E22*F22</f>
        <v>36668</v>
      </c>
      <c r="H22" s="11" t="s">
        <v>85</v>
      </c>
    </row>
    <row r="23" spans="1:8" ht="51" x14ac:dyDescent="0.2">
      <c r="A23" s="6" t="s">
        <v>53</v>
      </c>
      <c r="B23" s="2" t="s">
        <v>68</v>
      </c>
      <c r="C23" s="1" t="s">
        <v>73</v>
      </c>
      <c r="D23" s="8" t="s">
        <v>79</v>
      </c>
      <c r="E23" s="1">
        <v>3</v>
      </c>
      <c r="F23" s="21">
        <v>4130</v>
      </c>
      <c r="G23" s="21">
        <f t="shared" si="2"/>
        <v>12390</v>
      </c>
      <c r="H23" s="11" t="s">
        <v>86</v>
      </c>
    </row>
    <row r="24" spans="1:8" ht="30" x14ac:dyDescent="0.2">
      <c r="A24" s="6" t="s">
        <v>54</v>
      </c>
      <c r="B24" s="7" t="s">
        <v>69</v>
      </c>
      <c r="C24" s="13" t="s">
        <v>74</v>
      </c>
      <c r="D24" s="7" t="s">
        <v>80</v>
      </c>
      <c r="E24" s="13">
        <v>4</v>
      </c>
      <c r="F24" s="21">
        <v>6756</v>
      </c>
      <c r="G24" s="21">
        <f t="shared" si="2"/>
        <v>27024</v>
      </c>
      <c r="H24" s="11" t="s">
        <v>87</v>
      </c>
    </row>
    <row r="25" spans="1:8" ht="30" x14ac:dyDescent="0.2">
      <c r="A25" s="6" t="s">
        <v>55</v>
      </c>
      <c r="B25" s="7" t="s">
        <v>70</v>
      </c>
      <c r="C25" s="13"/>
      <c r="D25" s="7" t="s">
        <v>81</v>
      </c>
      <c r="E25" s="13">
        <v>4</v>
      </c>
      <c r="F25" s="21">
        <v>1996</v>
      </c>
      <c r="G25" s="21">
        <f t="shared" si="2"/>
        <v>7984</v>
      </c>
      <c r="H25" s="11" t="s">
        <v>88</v>
      </c>
    </row>
    <row r="26" spans="1:8" ht="60" x14ac:dyDescent="0.2">
      <c r="A26" s="6" t="s">
        <v>56</v>
      </c>
      <c r="B26" s="7" t="s">
        <v>231</v>
      </c>
      <c r="C26" s="13"/>
      <c r="D26" s="7" t="s">
        <v>82</v>
      </c>
      <c r="E26" s="13">
        <v>1</v>
      </c>
      <c r="F26" s="21">
        <v>21890</v>
      </c>
      <c r="G26" s="21">
        <f t="shared" si="2"/>
        <v>21890</v>
      </c>
      <c r="H26" s="11" t="s">
        <v>89</v>
      </c>
    </row>
    <row r="27" spans="1:8" ht="24" customHeight="1" x14ac:dyDescent="0.2">
      <c r="A27" s="6" t="s">
        <v>57</v>
      </c>
      <c r="B27" s="7" t="s">
        <v>232</v>
      </c>
      <c r="C27" s="13" t="s">
        <v>75</v>
      </c>
      <c r="D27" s="7" t="s">
        <v>234</v>
      </c>
      <c r="E27" s="13">
        <v>4</v>
      </c>
      <c r="F27" s="21">
        <v>4293</v>
      </c>
      <c r="G27" s="21">
        <f t="shared" si="2"/>
        <v>17172</v>
      </c>
      <c r="H27" s="11" t="s">
        <v>90</v>
      </c>
    </row>
    <row r="28" spans="1:8" ht="25.5" customHeight="1" x14ac:dyDescent="0.2">
      <c r="A28" s="6" t="s">
        <v>58</v>
      </c>
      <c r="B28" s="7" t="s">
        <v>233</v>
      </c>
      <c r="C28" s="13" t="s">
        <v>76</v>
      </c>
      <c r="D28" s="7" t="s">
        <v>235</v>
      </c>
      <c r="E28" s="13">
        <v>4</v>
      </c>
      <c r="F28" s="21">
        <v>5963</v>
      </c>
      <c r="G28" s="21">
        <f t="shared" si="2"/>
        <v>23852</v>
      </c>
      <c r="H28" s="11" t="s">
        <v>90</v>
      </c>
    </row>
    <row r="29" spans="1:8" ht="30" x14ac:dyDescent="0.2">
      <c r="A29" s="6" t="s">
        <v>59</v>
      </c>
      <c r="B29" s="7" t="s">
        <v>230</v>
      </c>
      <c r="C29" s="4"/>
      <c r="D29" s="7" t="s">
        <v>48</v>
      </c>
      <c r="E29" s="13">
        <v>2</v>
      </c>
      <c r="F29" s="21">
        <v>5390</v>
      </c>
      <c r="G29" s="21">
        <f t="shared" si="2"/>
        <v>10780</v>
      </c>
      <c r="H29" s="11" t="s">
        <v>20</v>
      </c>
    </row>
    <row r="30" spans="1:8" ht="30" x14ac:dyDescent="0.2">
      <c r="A30" s="6" t="s">
        <v>60</v>
      </c>
      <c r="B30" s="7" t="s">
        <v>227</v>
      </c>
      <c r="C30" s="4"/>
      <c r="D30" s="2" t="s">
        <v>83</v>
      </c>
      <c r="E30" s="13">
        <v>1</v>
      </c>
      <c r="F30" s="21">
        <v>15190</v>
      </c>
      <c r="G30" s="21">
        <f t="shared" si="2"/>
        <v>15190</v>
      </c>
      <c r="H30" s="11" t="s">
        <v>91</v>
      </c>
    </row>
    <row r="31" spans="1:8" x14ac:dyDescent="0.2">
      <c r="A31" s="28"/>
      <c r="B31" s="29" t="s">
        <v>71</v>
      </c>
      <c r="C31" s="30"/>
      <c r="D31" s="27"/>
      <c r="E31" s="38"/>
      <c r="F31" s="39"/>
      <c r="G31" s="34">
        <f>SUM(G21:G30)</f>
        <v>185508</v>
      </c>
      <c r="H31" s="27"/>
    </row>
    <row r="32" spans="1:8" x14ac:dyDescent="0.2">
      <c r="A32" s="26" t="s">
        <v>92</v>
      </c>
      <c r="B32" s="62" t="s">
        <v>93</v>
      </c>
      <c r="C32" s="63"/>
      <c r="D32" s="63"/>
      <c r="E32" s="63"/>
      <c r="F32" s="63"/>
      <c r="G32" s="63"/>
      <c r="H32" s="27"/>
    </row>
    <row r="33" spans="1:8" ht="17.25" customHeight="1" x14ac:dyDescent="0.2">
      <c r="A33" s="6" t="s">
        <v>94</v>
      </c>
      <c r="B33" s="15" t="s">
        <v>105</v>
      </c>
      <c r="C33" s="16" t="s">
        <v>114</v>
      </c>
      <c r="D33" s="8" t="s">
        <v>115</v>
      </c>
      <c r="E33" s="16">
        <v>2</v>
      </c>
      <c r="F33" s="21">
        <v>42390</v>
      </c>
      <c r="G33" s="21">
        <f>E33*F33</f>
        <v>84780</v>
      </c>
      <c r="H33" s="11" t="s">
        <v>123</v>
      </c>
    </row>
    <row r="34" spans="1:8" ht="39" customHeight="1" x14ac:dyDescent="0.2">
      <c r="A34" s="6" t="s">
        <v>95</v>
      </c>
      <c r="B34" s="2" t="s">
        <v>106</v>
      </c>
      <c r="C34" s="16"/>
      <c r="D34" s="8" t="s">
        <v>116</v>
      </c>
      <c r="E34" s="16">
        <v>1</v>
      </c>
      <c r="F34" s="21">
        <v>13350</v>
      </c>
      <c r="G34" s="21">
        <f t="shared" ref="G34:G48" si="3">E34*F34</f>
        <v>13350</v>
      </c>
      <c r="H34" s="11" t="s">
        <v>124</v>
      </c>
    </row>
    <row r="35" spans="1:8" x14ac:dyDescent="0.2">
      <c r="A35" s="6" t="s">
        <v>96</v>
      </c>
      <c r="B35" s="15" t="s">
        <v>188</v>
      </c>
      <c r="C35" s="15"/>
      <c r="D35" s="8" t="s">
        <v>273</v>
      </c>
      <c r="E35" s="15">
        <v>1</v>
      </c>
      <c r="F35" s="20"/>
      <c r="G35" s="47">
        <f>SUM(G36:G41)</f>
        <v>52019</v>
      </c>
      <c r="H35" s="11"/>
    </row>
    <row r="36" spans="1:8" ht="25.5" x14ac:dyDescent="0.2">
      <c r="A36" s="6" t="s">
        <v>182</v>
      </c>
      <c r="B36" s="15" t="s">
        <v>274</v>
      </c>
      <c r="C36" s="15" t="s">
        <v>275</v>
      </c>
      <c r="D36" s="8" t="s">
        <v>276</v>
      </c>
      <c r="E36" s="15">
        <v>2</v>
      </c>
      <c r="F36" s="20">
        <v>6054</v>
      </c>
      <c r="G36" s="10">
        <f t="shared" ref="G36:G41" si="4">E36*F36</f>
        <v>12108</v>
      </c>
      <c r="H36" s="11" t="s">
        <v>277</v>
      </c>
    </row>
    <row r="37" spans="1:8" ht="25.5" x14ac:dyDescent="0.2">
      <c r="A37" s="6" t="s">
        <v>183</v>
      </c>
      <c r="B37" s="15" t="s">
        <v>278</v>
      </c>
      <c r="C37" s="15" t="s">
        <v>279</v>
      </c>
      <c r="D37" s="8" t="s">
        <v>280</v>
      </c>
      <c r="E37" s="15">
        <v>3</v>
      </c>
      <c r="F37" s="20">
        <v>5174</v>
      </c>
      <c r="G37" s="10">
        <f t="shared" si="4"/>
        <v>15522</v>
      </c>
      <c r="H37" s="11" t="s">
        <v>281</v>
      </c>
    </row>
    <row r="38" spans="1:8" ht="25.5" x14ac:dyDescent="0.2">
      <c r="A38" s="6" t="s">
        <v>184</v>
      </c>
      <c r="B38" s="15" t="s">
        <v>282</v>
      </c>
      <c r="C38" s="15" t="s">
        <v>283</v>
      </c>
      <c r="D38" s="8" t="s">
        <v>284</v>
      </c>
      <c r="E38" s="15">
        <v>5</v>
      </c>
      <c r="F38" s="20">
        <v>3168</v>
      </c>
      <c r="G38" s="10">
        <f t="shared" si="4"/>
        <v>15840</v>
      </c>
      <c r="H38" s="11" t="s">
        <v>285</v>
      </c>
    </row>
    <row r="39" spans="1:8" ht="25.5" x14ac:dyDescent="0.2">
      <c r="A39" s="6" t="s">
        <v>185</v>
      </c>
      <c r="B39" s="15" t="s">
        <v>286</v>
      </c>
      <c r="C39" s="15" t="s">
        <v>287</v>
      </c>
      <c r="D39" s="8" t="s">
        <v>288</v>
      </c>
      <c r="E39" s="15">
        <v>1</v>
      </c>
      <c r="F39" s="20">
        <v>5695</v>
      </c>
      <c r="G39" s="10">
        <f t="shared" si="4"/>
        <v>5695</v>
      </c>
      <c r="H39" s="11" t="s">
        <v>289</v>
      </c>
    </row>
    <row r="40" spans="1:8" ht="25.5" x14ac:dyDescent="0.2">
      <c r="A40" s="6" t="s">
        <v>186</v>
      </c>
      <c r="B40" s="15" t="s">
        <v>290</v>
      </c>
      <c r="C40" s="15" t="s">
        <v>291</v>
      </c>
      <c r="D40" s="8" t="s">
        <v>292</v>
      </c>
      <c r="E40" s="15">
        <v>4</v>
      </c>
      <c r="F40" s="20">
        <v>567</v>
      </c>
      <c r="G40" s="10">
        <f t="shared" si="4"/>
        <v>2268</v>
      </c>
      <c r="H40" s="11" t="s">
        <v>293</v>
      </c>
    </row>
    <row r="41" spans="1:8" ht="25.5" x14ac:dyDescent="0.2">
      <c r="A41" s="6" t="s">
        <v>187</v>
      </c>
      <c r="B41" s="15" t="s">
        <v>294</v>
      </c>
      <c r="C41" s="15" t="s">
        <v>295</v>
      </c>
      <c r="D41" s="8" t="s">
        <v>296</v>
      </c>
      <c r="E41" s="15">
        <v>2</v>
      </c>
      <c r="F41" s="20">
        <v>293</v>
      </c>
      <c r="G41" s="10">
        <f t="shared" si="4"/>
        <v>586</v>
      </c>
      <c r="H41" s="11" t="s">
        <v>297</v>
      </c>
    </row>
    <row r="42" spans="1:8" ht="30" x14ac:dyDescent="0.2">
      <c r="A42" s="6" t="s">
        <v>97</v>
      </c>
      <c r="B42" s="7" t="s">
        <v>107</v>
      </c>
      <c r="C42" s="17"/>
      <c r="D42" s="14" t="s">
        <v>117</v>
      </c>
      <c r="E42" s="18">
        <v>1</v>
      </c>
      <c r="F42" s="21">
        <v>44490</v>
      </c>
      <c r="G42" s="21">
        <f t="shared" si="3"/>
        <v>44490</v>
      </c>
      <c r="H42" s="11" t="s">
        <v>125</v>
      </c>
    </row>
    <row r="43" spans="1:8" ht="57" customHeight="1" x14ac:dyDescent="0.2">
      <c r="A43" s="6" t="s">
        <v>98</v>
      </c>
      <c r="B43" s="2" t="s">
        <v>108</v>
      </c>
      <c r="C43" s="15"/>
      <c r="D43" s="2" t="s">
        <v>118</v>
      </c>
      <c r="E43" s="16">
        <v>3</v>
      </c>
      <c r="F43" s="21">
        <v>10499</v>
      </c>
      <c r="G43" s="21">
        <f t="shared" si="3"/>
        <v>31497</v>
      </c>
      <c r="H43" s="11" t="s">
        <v>126</v>
      </c>
    </row>
    <row r="44" spans="1:8" ht="30" x14ac:dyDescent="0.2">
      <c r="A44" s="6" t="s">
        <v>99</v>
      </c>
      <c r="B44" s="2" t="s">
        <v>109</v>
      </c>
      <c r="C44" s="15"/>
      <c r="D44" s="2" t="s">
        <v>119</v>
      </c>
      <c r="E44" s="16">
        <v>1</v>
      </c>
      <c r="F44" s="21">
        <v>935</v>
      </c>
      <c r="G44" s="21">
        <f t="shared" si="3"/>
        <v>935</v>
      </c>
      <c r="H44" s="11" t="s">
        <v>127</v>
      </c>
    </row>
    <row r="45" spans="1:8" ht="30" x14ac:dyDescent="0.2">
      <c r="A45" s="6" t="s">
        <v>100</v>
      </c>
      <c r="B45" s="7" t="s">
        <v>110</v>
      </c>
      <c r="C45" s="17"/>
      <c r="D45" s="7" t="s">
        <v>120</v>
      </c>
      <c r="E45" s="18">
        <v>1</v>
      </c>
      <c r="F45" s="21">
        <v>2751</v>
      </c>
      <c r="G45" s="21">
        <f t="shared" si="3"/>
        <v>2751</v>
      </c>
      <c r="H45" s="11" t="s">
        <v>128</v>
      </c>
    </row>
    <row r="46" spans="1:8" ht="45" x14ac:dyDescent="0.2">
      <c r="A46" s="6" t="s">
        <v>101</v>
      </c>
      <c r="B46" s="7" t="s">
        <v>111</v>
      </c>
      <c r="C46" s="18" t="s">
        <v>113</v>
      </c>
      <c r="D46" s="7" t="s">
        <v>121</v>
      </c>
      <c r="E46" s="18">
        <v>1</v>
      </c>
      <c r="F46" s="21">
        <v>75559</v>
      </c>
      <c r="G46" s="21">
        <f t="shared" si="3"/>
        <v>75559</v>
      </c>
      <c r="H46" s="11" t="s">
        <v>129</v>
      </c>
    </row>
    <row r="47" spans="1:8" ht="30" x14ac:dyDescent="0.2">
      <c r="A47" s="6" t="s">
        <v>102</v>
      </c>
      <c r="B47" s="7" t="s">
        <v>112</v>
      </c>
      <c r="C47" s="13">
        <v>800</v>
      </c>
      <c r="D47" s="19" t="s">
        <v>122</v>
      </c>
      <c r="E47" s="18">
        <v>1</v>
      </c>
      <c r="F47" s="21">
        <v>43790</v>
      </c>
      <c r="G47" s="21">
        <f t="shared" si="3"/>
        <v>43790</v>
      </c>
      <c r="H47" s="11" t="s">
        <v>130</v>
      </c>
    </row>
    <row r="48" spans="1:8" ht="30" x14ac:dyDescent="0.2">
      <c r="A48" s="6" t="s">
        <v>103</v>
      </c>
      <c r="B48" s="7" t="s">
        <v>11</v>
      </c>
      <c r="C48" s="7"/>
      <c r="D48" s="7" t="s">
        <v>17</v>
      </c>
      <c r="E48" s="18">
        <v>2</v>
      </c>
      <c r="F48" s="21">
        <v>5390</v>
      </c>
      <c r="G48" s="21">
        <f t="shared" si="3"/>
        <v>10780</v>
      </c>
      <c r="H48" s="11" t="s">
        <v>20</v>
      </c>
    </row>
    <row r="49" spans="1:8" x14ac:dyDescent="0.2">
      <c r="A49" s="28"/>
      <c r="B49" s="29" t="s">
        <v>104</v>
      </c>
      <c r="C49" s="30"/>
      <c r="D49" s="27"/>
      <c r="E49" s="27"/>
      <c r="F49" s="27"/>
      <c r="G49" s="40">
        <f>SUM(G33,G34,G35,G42,G43,G44,G45,G46,G47,G48)</f>
        <v>359951</v>
      </c>
      <c r="H49" s="27"/>
    </row>
    <row r="50" spans="1:8" x14ac:dyDescent="0.2">
      <c r="A50" s="26" t="s">
        <v>131</v>
      </c>
      <c r="B50" s="62" t="s">
        <v>132</v>
      </c>
      <c r="C50" s="63"/>
      <c r="D50" s="63"/>
      <c r="E50" s="63"/>
      <c r="F50" s="63"/>
      <c r="G50" s="63"/>
      <c r="H50" s="27"/>
    </row>
    <row r="51" spans="1:8" ht="45" x14ac:dyDescent="0.2">
      <c r="A51" s="6" t="s">
        <v>133</v>
      </c>
      <c r="B51" s="7" t="s">
        <v>138</v>
      </c>
      <c r="C51" s="1" t="s">
        <v>142</v>
      </c>
      <c r="D51" s="8" t="s">
        <v>144</v>
      </c>
      <c r="E51" s="1">
        <v>4</v>
      </c>
      <c r="F51" s="21">
        <v>13400</v>
      </c>
      <c r="G51" s="21">
        <f>E51*F51</f>
        <v>53600</v>
      </c>
      <c r="H51" s="11" t="s">
        <v>148</v>
      </c>
    </row>
    <row r="52" spans="1:8" ht="30" x14ac:dyDescent="0.2">
      <c r="A52" s="6" t="s">
        <v>134</v>
      </c>
      <c r="B52" s="7" t="s">
        <v>139</v>
      </c>
      <c r="C52" s="4"/>
      <c r="D52" s="8" t="s">
        <v>145</v>
      </c>
      <c r="E52" s="1">
        <v>25</v>
      </c>
      <c r="F52" s="21">
        <v>2130</v>
      </c>
      <c r="G52" s="21">
        <f t="shared" ref="G52:G55" si="5">E52*F52</f>
        <v>53250</v>
      </c>
      <c r="H52" s="11" t="s">
        <v>149</v>
      </c>
    </row>
    <row r="53" spans="1:8" ht="30" x14ac:dyDescent="0.2">
      <c r="A53" s="6" t="s">
        <v>135</v>
      </c>
      <c r="B53" s="7" t="s">
        <v>140</v>
      </c>
      <c r="C53" s="4"/>
      <c r="D53" s="2" t="s">
        <v>146</v>
      </c>
      <c r="E53" s="1">
        <v>1</v>
      </c>
      <c r="F53" s="21">
        <v>39999</v>
      </c>
      <c r="G53" s="21">
        <f t="shared" si="5"/>
        <v>39999</v>
      </c>
      <c r="H53" s="11" t="s">
        <v>150</v>
      </c>
    </row>
    <row r="54" spans="1:8" ht="30" x14ac:dyDescent="0.2">
      <c r="A54" s="6" t="s">
        <v>136</v>
      </c>
      <c r="B54" s="7" t="s">
        <v>226</v>
      </c>
      <c r="C54" s="4"/>
      <c r="D54" s="7" t="s">
        <v>17</v>
      </c>
      <c r="E54" s="13">
        <v>2</v>
      </c>
      <c r="F54" s="21">
        <v>5390</v>
      </c>
      <c r="G54" s="21">
        <f t="shared" si="5"/>
        <v>10780</v>
      </c>
      <c r="H54" s="11" t="s">
        <v>20</v>
      </c>
    </row>
    <row r="55" spans="1:8" ht="30" x14ac:dyDescent="0.2">
      <c r="A55" s="6" t="s">
        <v>137</v>
      </c>
      <c r="B55" s="7" t="s">
        <v>141</v>
      </c>
      <c r="C55" s="4"/>
      <c r="D55" s="7" t="s">
        <v>147</v>
      </c>
      <c r="E55" s="1">
        <v>1</v>
      </c>
      <c r="F55" s="21">
        <v>9330</v>
      </c>
      <c r="G55" s="21">
        <f t="shared" si="5"/>
        <v>9330</v>
      </c>
      <c r="H55" s="11" t="s">
        <v>151</v>
      </c>
    </row>
    <row r="56" spans="1:8" x14ac:dyDescent="0.2">
      <c r="A56" s="28"/>
      <c r="B56" s="29" t="s">
        <v>143</v>
      </c>
      <c r="C56" s="30"/>
      <c r="D56" s="27"/>
      <c r="E56" s="27"/>
      <c r="F56" s="27"/>
      <c r="G56" s="40">
        <f>SUM(G51:G55)</f>
        <v>166959</v>
      </c>
      <c r="H56" s="27"/>
    </row>
    <row r="57" spans="1:8" x14ac:dyDescent="0.2">
      <c r="A57" s="26" t="s">
        <v>152</v>
      </c>
      <c r="B57" s="62" t="s">
        <v>223</v>
      </c>
      <c r="C57" s="63"/>
      <c r="D57" s="63"/>
      <c r="E57" s="63"/>
      <c r="F57" s="63"/>
      <c r="G57" s="63"/>
      <c r="H57" s="27"/>
    </row>
    <row r="58" spans="1:8" ht="45" x14ac:dyDescent="0.2">
      <c r="A58" s="6" t="s">
        <v>159</v>
      </c>
      <c r="B58" s="7" t="s">
        <v>138</v>
      </c>
      <c r="C58" s="1" t="s">
        <v>142</v>
      </c>
      <c r="D58" s="8" t="s">
        <v>144</v>
      </c>
      <c r="E58" s="1">
        <v>4</v>
      </c>
      <c r="F58" s="21">
        <v>13400</v>
      </c>
      <c r="G58" s="21">
        <f>E58*F58</f>
        <v>53600</v>
      </c>
      <c r="H58" s="11" t="s">
        <v>148</v>
      </c>
    </row>
    <row r="59" spans="1:8" ht="30" x14ac:dyDescent="0.2">
      <c r="A59" s="6" t="s">
        <v>160</v>
      </c>
      <c r="B59" s="2" t="s">
        <v>153</v>
      </c>
      <c r="C59" s="1"/>
      <c r="D59" s="8" t="s">
        <v>171</v>
      </c>
      <c r="E59" s="1">
        <v>4</v>
      </c>
      <c r="F59" s="21">
        <v>3490</v>
      </c>
      <c r="G59" s="21">
        <f t="shared" ref="G59:G67" si="6">E59*F59</f>
        <v>13960</v>
      </c>
      <c r="H59" s="11" t="s">
        <v>178</v>
      </c>
    </row>
    <row r="60" spans="1:8" ht="30" x14ac:dyDescent="0.2">
      <c r="A60" s="6" t="s">
        <v>161</v>
      </c>
      <c r="B60" s="2" t="s">
        <v>154</v>
      </c>
      <c r="C60" s="1" t="s">
        <v>170</v>
      </c>
      <c r="D60" s="8" t="s">
        <v>172</v>
      </c>
      <c r="E60" s="1">
        <v>4</v>
      </c>
      <c r="F60" s="21">
        <v>9270</v>
      </c>
      <c r="G60" s="21">
        <f t="shared" si="6"/>
        <v>37080</v>
      </c>
      <c r="H60" s="11" t="s">
        <v>179</v>
      </c>
    </row>
    <row r="61" spans="1:8" ht="38.25" x14ac:dyDescent="0.2">
      <c r="A61" s="6" t="s">
        <v>162</v>
      </c>
      <c r="B61" s="2" t="s">
        <v>155</v>
      </c>
      <c r="C61" s="1"/>
      <c r="D61" s="8" t="s">
        <v>173</v>
      </c>
      <c r="E61" s="1">
        <v>2</v>
      </c>
      <c r="F61" s="21">
        <v>2770</v>
      </c>
      <c r="G61" s="21">
        <f t="shared" si="6"/>
        <v>5540</v>
      </c>
      <c r="H61" s="11" t="s">
        <v>180</v>
      </c>
    </row>
    <row r="62" spans="1:8" ht="30" x14ac:dyDescent="0.2">
      <c r="A62" s="6" t="s">
        <v>163</v>
      </c>
      <c r="B62" s="2" t="s">
        <v>156</v>
      </c>
      <c r="C62" s="1"/>
      <c r="D62" s="2" t="s">
        <v>174</v>
      </c>
      <c r="E62" s="1">
        <v>4</v>
      </c>
      <c r="F62" s="21">
        <v>6343</v>
      </c>
      <c r="G62" s="21">
        <f t="shared" si="6"/>
        <v>25372</v>
      </c>
      <c r="H62" s="11" t="s">
        <v>181</v>
      </c>
    </row>
    <row r="63" spans="1:8" x14ac:dyDescent="0.2">
      <c r="A63" s="6" t="s">
        <v>164</v>
      </c>
      <c r="B63" s="2" t="s">
        <v>157</v>
      </c>
      <c r="C63" s="1"/>
      <c r="D63" s="8" t="s">
        <v>175</v>
      </c>
      <c r="E63" s="1">
        <v>1</v>
      </c>
      <c r="F63" s="21">
        <v>32054</v>
      </c>
      <c r="G63" s="21">
        <f t="shared" si="6"/>
        <v>32054</v>
      </c>
      <c r="H63" s="11" t="s">
        <v>189</v>
      </c>
    </row>
    <row r="64" spans="1:8" ht="30" x14ac:dyDescent="0.2">
      <c r="A64" s="6" t="s">
        <v>165</v>
      </c>
      <c r="B64" s="2" t="s">
        <v>153</v>
      </c>
      <c r="C64" s="1" t="s">
        <v>170</v>
      </c>
      <c r="D64" s="2" t="s">
        <v>176</v>
      </c>
      <c r="E64" s="1">
        <v>2</v>
      </c>
      <c r="F64" s="21">
        <v>3980</v>
      </c>
      <c r="G64" s="21">
        <f t="shared" si="6"/>
        <v>7960</v>
      </c>
      <c r="H64" s="11" t="s">
        <v>178</v>
      </c>
    </row>
    <row r="65" spans="1:8" x14ac:dyDescent="0.2">
      <c r="A65" s="6" t="s">
        <v>166</v>
      </c>
      <c r="B65" s="2" t="s">
        <v>158</v>
      </c>
      <c r="C65" s="4"/>
      <c r="D65" s="2" t="s">
        <v>177</v>
      </c>
      <c r="E65" s="1">
        <v>1</v>
      </c>
      <c r="F65" s="21">
        <v>27200</v>
      </c>
      <c r="G65" s="21">
        <f t="shared" si="6"/>
        <v>27200</v>
      </c>
      <c r="H65" s="11" t="s">
        <v>190</v>
      </c>
    </row>
    <row r="66" spans="1:8" ht="30" x14ac:dyDescent="0.2">
      <c r="A66" s="6" t="s">
        <v>167</v>
      </c>
      <c r="B66" s="2" t="s">
        <v>140</v>
      </c>
      <c r="C66" s="4"/>
      <c r="D66" s="2" t="s">
        <v>146</v>
      </c>
      <c r="E66" s="1">
        <v>1</v>
      </c>
      <c r="F66" s="21">
        <v>39999</v>
      </c>
      <c r="G66" s="21">
        <f t="shared" si="6"/>
        <v>39999</v>
      </c>
      <c r="H66" s="11" t="s">
        <v>150</v>
      </c>
    </row>
    <row r="67" spans="1:8" ht="30" x14ac:dyDescent="0.2">
      <c r="A67" s="6" t="s">
        <v>168</v>
      </c>
      <c r="B67" s="7" t="s">
        <v>228</v>
      </c>
      <c r="C67" s="4"/>
      <c r="D67" s="7" t="s">
        <v>17</v>
      </c>
      <c r="E67" s="13">
        <v>2</v>
      </c>
      <c r="F67" s="21">
        <v>5390</v>
      </c>
      <c r="G67" s="21">
        <f t="shared" si="6"/>
        <v>10780</v>
      </c>
      <c r="H67" s="11" t="s">
        <v>20</v>
      </c>
    </row>
    <row r="68" spans="1:8" x14ac:dyDescent="0.2">
      <c r="A68" s="28"/>
      <c r="B68" s="29" t="s">
        <v>169</v>
      </c>
      <c r="C68" s="30"/>
      <c r="D68" s="27"/>
      <c r="E68" s="27"/>
      <c r="F68" s="27"/>
      <c r="G68" s="40">
        <f>SUM(G58:G67)</f>
        <v>253545</v>
      </c>
      <c r="H68" s="27"/>
    </row>
    <row r="69" spans="1:8" x14ac:dyDescent="0.2">
      <c r="A69" s="26" t="s">
        <v>191</v>
      </c>
      <c r="B69" s="62" t="s">
        <v>192</v>
      </c>
      <c r="C69" s="63"/>
      <c r="D69" s="63"/>
      <c r="E69" s="63"/>
      <c r="F69" s="63"/>
      <c r="G69" s="63"/>
      <c r="H69" s="27"/>
    </row>
    <row r="70" spans="1:8" ht="45" x14ac:dyDescent="0.2">
      <c r="A70" s="6" t="s">
        <v>194</v>
      </c>
      <c r="B70" s="7" t="s">
        <v>138</v>
      </c>
      <c r="C70" s="1" t="s">
        <v>142</v>
      </c>
      <c r="D70" s="8" t="s">
        <v>144</v>
      </c>
      <c r="E70" s="1">
        <v>4</v>
      </c>
      <c r="F70" s="21">
        <v>13400</v>
      </c>
      <c r="G70" s="21">
        <f>E70*F70</f>
        <v>53600</v>
      </c>
      <c r="H70" s="11" t="s">
        <v>148</v>
      </c>
    </row>
    <row r="71" spans="1:8" ht="30" x14ac:dyDescent="0.2">
      <c r="A71" s="6" t="s">
        <v>195</v>
      </c>
      <c r="B71" s="2" t="s">
        <v>154</v>
      </c>
      <c r="C71" s="1" t="s">
        <v>170</v>
      </c>
      <c r="D71" s="8" t="s">
        <v>172</v>
      </c>
      <c r="E71" s="1">
        <v>2</v>
      </c>
      <c r="F71" s="21">
        <v>9270</v>
      </c>
      <c r="G71" s="21">
        <f t="shared" ref="G71:G75" si="7">E71*F71</f>
        <v>18540</v>
      </c>
      <c r="H71" s="11" t="s">
        <v>179</v>
      </c>
    </row>
    <row r="72" spans="1:8" ht="38.25" x14ac:dyDescent="0.2">
      <c r="A72" s="6" t="s">
        <v>196</v>
      </c>
      <c r="B72" s="2" t="s">
        <v>155</v>
      </c>
      <c r="C72" s="4"/>
      <c r="D72" s="8" t="s">
        <v>173</v>
      </c>
      <c r="E72" s="1">
        <v>2</v>
      </c>
      <c r="F72" s="21">
        <v>2770</v>
      </c>
      <c r="G72" s="21">
        <f t="shared" si="7"/>
        <v>5540</v>
      </c>
      <c r="H72" s="11" t="s">
        <v>180</v>
      </c>
    </row>
    <row r="73" spans="1:8" ht="30" x14ac:dyDescent="0.2">
      <c r="A73" s="6" t="s">
        <v>197</v>
      </c>
      <c r="B73" s="7" t="s">
        <v>193</v>
      </c>
      <c r="C73" s="4"/>
      <c r="D73" s="14" t="s">
        <v>200</v>
      </c>
      <c r="E73" s="1">
        <v>14</v>
      </c>
      <c r="F73" s="21">
        <v>2275</v>
      </c>
      <c r="G73" s="21">
        <f t="shared" si="7"/>
        <v>31850</v>
      </c>
      <c r="H73" s="11" t="s">
        <v>202</v>
      </c>
    </row>
    <row r="74" spans="1:8" ht="30" x14ac:dyDescent="0.2">
      <c r="A74" s="6" t="s">
        <v>198</v>
      </c>
      <c r="B74" s="2" t="s">
        <v>140</v>
      </c>
      <c r="C74" s="4"/>
      <c r="D74" s="2" t="s">
        <v>146</v>
      </c>
      <c r="E74" s="1">
        <v>1</v>
      </c>
      <c r="F74" s="21">
        <v>39999</v>
      </c>
      <c r="G74" s="21">
        <f t="shared" si="7"/>
        <v>39999</v>
      </c>
      <c r="H74" s="11" t="s">
        <v>150</v>
      </c>
    </row>
    <row r="75" spans="1:8" ht="30" x14ac:dyDescent="0.2">
      <c r="A75" s="6" t="s">
        <v>199</v>
      </c>
      <c r="B75" s="7" t="s">
        <v>228</v>
      </c>
      <c r="C75" s="4"/>
      <c r="D75" s="7" t="s">
        <v>48</v>
      </c>
      <c r="E75" s="13">
        <v>2</v>
      </c>
      <c r="F75" s="21">
        <v>5390</v>
      </c>
      <c r="G75" s="21">
        <f t="shared" si="7"/>
        <v>10780</v>
      </c>
      <c r="H75" s="11" t="s">
        <v>20</v>
      </c>
    </row>
    <row r="76" spans="1:8" x14ac:dyDescent="0.2">
      <c r="A76" s="28"/>
      <c r="B76" s="29" t="s">
        <v>201</v>
      </c>
      <c r="C76" s="30"/>
      <c r="D76" s="27"/>
      <c r="E76" s="27"/>
      <c r="F76" s="27"/>
      <c r="G76" s="41">
        <f>SUM(G70:G75)</f>
        <v>160309</v>
      </c>
      <c r="H76" s="27"/>
    </row>
    <row r="77" spans="1:8" x14ac:dyDescent="0.2">
      <c r="A77" s="26" t="s">
        <v>203</v>
      </c>
      <c r="B77" s="62" t="s">
        <v>204</v>
      </c>
      <c r="C77" s="63"/>
      <c r="D77" s="63"/>
      <c r="E77" s="63"/>
      <c r="F77" s="63"/>
      <c r="G77" s="63"/>
      <c r="H77" s="27"/>
    </row>
    <row r="78" spans="1:8" ht="45" x14ac:dyDescent="0.2">
      <c r="A78" s="6" t="s">
        <v>205</v>
      </c>
      <c r="B78" s="7" t="s">
        <v>138</v>
      </c>
      <c r="C78" s="1" t="s">
        <v>142</v>
      </c>
      <c r="D78" s="8" t="s">
        <v>144</v>
      </c>
      <c r="E78" s="1">
        <v>2</v>
      </c>
      <c r="F78" s="21">
        <v>13400</v>
      </c>
      <c r="G78" s="21">
        <f>E78*F78</f>
        <v>26800</v>
      </c>
      <c r="H78" s="11" t="s">
        <v>148</v>
      </c>
    </row>
    <row r="79" spans="1:8" ht="30" x14ac:dyDescent="0.2">
      <c r="A79" s="6" t="s">
        <v>206</v>
      </c>
      <c r="B79" s="2" t="s">
        <v>153</v>
      </c>
      <c r="C79" s="1"/>
      <c r="D79" s="8" t="s">
        <v>171</v>
      </c>
      <c r="E79" s="1">
        <v>2</v>
      </c>
      <c r="F79" s="21">
        <v>3490</v>
      </c>
      <c r="G79" s="21">
        <f t="shared" ref="G79:G86" si="8">E79*F79</f>
        <v>6980</v>
      </c>
      <c r="H79" s="11" t="s">
        <v>178</v>
      </c>
    </row>
    <row r="80" spans="1:8" ht="30" x14ac:dyDescent="0.2">
      <c r="A80" s="6" t="s">
        <v>207</v>
      </c>
      <c r="B80" s="2" t="s">
        <v>154</v>
      </c>
      <c r="C80" s="1" t="s">
        <v>170</v>
      </c>
      <c r="D80" s="8" t="s">
        <v>172</v>
      </c>
      <c r="E80" s="1">
        <v>2</v>
      </c>
      <c r="F80" s="21">
        <v>9270</v>
      </c>
      <c r="G80" s="21">
        <f t="shared" si="8"/>
        <v>18540</v>
      </c>
      <c r="H80" s="11" t="s">
        <v>179</v>
      </c>
    </row>
    <row r="81" spans="1:8" ht="38.25" x14ac:dyDescent="0.2">
      <c r="A81" s="6" t="s">
        <v>208</v>
      </c>
      <c r="B81" s="2" t="s">
        <v>155</v>
      </c>
      <c r="C81" s="1"/>
      <c r="D81" s="8" t="s">
        <v>173</v>
      </c>
      <c r="E81" s="1">
        <v>1</v>
      </c>
      <c r="F81" s="21">
        <v>2770</v>
      </c>
      <c r="G81" s="21">
        <f t="shared" si="8"/>
        <v>2770</v>
      </c>
      <c r="H81" s="11" t="s">
        <v>180</v>
      </c>
    </row>
    <row r="82" spans="1:8" ht="30" x14ac:dyDescent="0.2">
      <c r="A82" s="6" t="s">
        <v>209</v>
      </c>
      <c r="B82" s="2" t="s">
        <v>156</v>
      </c>
      <c r="C82" s="1"/>
      <c r="D82" s="2" t="s">
        <v>174</v>
      </c>
      <c r="E82" s="1">
        <v>2</v>
      </c>
      <c r="F82" s="21">
        <v>6343</v>
      </c>
      <c r="G82" s="21">
        <f t="shared" si="8"/>
        <v>12686</v>
      </c>
      <c r="H82" s="11" t="s">
        <v>216</v>
      </c>
    </row>
    <row r="83" spans="1:8" ht="30" x14ac:dyDescent="0.2">
      <c r="A83" s="6" t="s">
        <v>210</v>
      </c>
      <c r="B83" s="2" t="s">
        <v>153</v>
      </c>
      <c r="C83" s="1" t="s">
        <v>170</v>
      </c>
      <c r="D83" s="2" t="s">
        <v>176</v>
      </c>
      <c r="E83" s="1">
        <v>2</v>
      </c>
      <c r="F83" s="21">
        <v>3980</v>
      </c>
      <c r="G83" s="21">
        <f t="shared" si="8"/>
        <v>7960</v>
      </c>
      <c r="H83" s="11" t="s">
        <v>178</v>
      </c>
    </row>
    <row r="84" spans="1:8" ht="30" x14ac:dyDescent="0.2">
      <c r="A84" s="6" t="s">
        <v>211</v>
      </c>
      <c r="B84" s="7" t="s">
        <v>10</v>
      </c>
      <c r="C84" s="1" t="s">
        <v>215</v>
      </c>
      <c r="D84" s="8" t="s">
        <v>16</v>
      </c>
      <c r="E84" s="1">
        <v>2</v>
      </c>
      <c r="F84" s="21">
        <v>10960</v>
      </c>
      <c r="G84" s="21">
        <f t="shared" si="8"/>
        <v>21920</v>
      </c>
      <c r="H84" s="11" t="s">
        <v>19</v>
      </c>
    </row>
    <row r="85" spans="1:8" ht="30" x14ac:dyDescent="0.2">
      <c r="A85" s="6" t="s">
        <v>212</v>
      </c>
      <c r="B85" s="2" t="s">
        <v>140</v>
      </c>
      <c r="C85" s="2"/>
      <c r="D85" s="2" t="s">
        <v>146</v>
      </c>
      <c r="E85" s="1">
        <v>1</v>
      </c>
      <c r="F85" s="21">
        <v>39999</v>
      </c>
      <c r="G85" s="21">
        <f t="shared" si="8"/>
        <v>39999</v>
      </c>
      <c r="H85" s="11" t="s">
        <v>150</v>
      </c>
    </row>
    <row r="86" spans="1:8" ht="30" x14ac:dyDescent="0.2">
      <c r="A86" s="6" t="s">
        <v>213</v>
      </c>
      <c r="B86" s="7" t="s">
        <v>228</v>
      </c>
      <c r="C86" s="7"/>
      <c r="D86" s="7" t="s">
        <v>48</v>
      </c>
      <c r="E86" s="13">
        <v>2</v>
      </c>
      <c r="F86" s="21">
        <v>5390</v>
      </c>
      <c r="G86" s="21">
        <f t="shared" si="8"/>
        <v>10780</v>
      </c>
      <c r="H86" s="11" t="s">
        <v>20</v>
      </c>
    </row>
    <row r="87" spans="1:8" x14ac:dyDescent="0.2">
      <c r="A87" s="28"/>
      <c r="B87" s="29" t="s">
        <v>214</v>
      </c>
      <c r="C87" s="30"/>
      <c r="D87" s="27"/>
      <c r="E87" s="27"/>
      <c r="F87" s="27"/>
      <c r="G87" s="41">
        <f>SUM(G78:G86)</f>
        <v>148435</v>
      </c>
      <c r="H87" s="27"/>
    </row>
    <row r="88" spans="1:8" x14ac:dyDescent="0.2">
      <c r="A88" s="26" t="s">
        <v>217</v>
      </c>
      <c r="B88" s="62" t="s">
        <v>218</v>
      </c>
      <c r="C88" s="63"/>
      <c r="D88" s="63"/>
      <c r="E88" s="63"/>
      <c r="F88" s="63"/>
      <c r="G88" s="63"/>
      <c r="H88" s="27"/>
    </row>
    <row r="89" spans="1:8" ht="30" x14ac:dyDescent="0.2">
      <c r="A89" s="6" t="s">
        <v>219</v>
      </c>
      <c r="B89" s="7" t="s">
        <v>226</v>
      </c>
      <c r="C89" s="7"/>
      <c r="D89" s="7" t="s">
        <v>48</v>
      </c>
      <c r="E89" s="1">
        <v>2</v>
      </c>
      <c r="F89" s="21">
        <v>5390</v>
      </c>
      <c r="G89" s="21">
        <f>E89*F89</f>
        <v>10780</v>
      </c>
      <c r="H89" s="11" t="s">
        <v>20</v>
      </c>
    </row>
    <row r="90" spans="1:8" ht="30" x14ac:dyDescent="0.2">
      <c r="A90" s="6" t="s">
        <v>220</v>
      </c>
      <c r="B90" s="14" t="s">
        <v>227</v>
      </c>
      <c r="C90" s="14"/>
      <c r="D90" s="8" t="s">
        <v>83</v>
      </c>
      <c r="E90" s="1">
        <v>1</v>
      </c>
      <c r="F90" s="21">
        <v>15190</v>
      </c>
      <c r="G90" s="21">
        <f>E90*F90</f>
        <v>15190</v>
      </c>
      <c r="H90" s="11" t="s">
        <v>91</v>
      </c>
    </row>
    <row r="91" spans="1:8" x14ac:dyDescent="0.2">
      <c r="A91" s="28"/>
      <c r="B91" s="29" t="s">
        <v>221</v>
      </c>
      <c r="C91" s="30"/>
      <c r="D91" s="27"/>
      <c r="E91" s="27"/>
      <c r="F91" s="27"/>
      <c r="G91" s="40">
        <f>SUM(G89:G90)</f>
        <v>25970</v>
      </c>
      <c r="H91" s="27"/>
    </row>
    <row r="92" spans="1:8" x14ac:dyDescent="0.2">
      <c r="A92" s="42"/>
      <c r="B92" s="43" t="s">
        <v>222</v>
      </c>
      <c r="C92" s="44"/>
      <c r="D92" s="45"/>
      <c r="E92" s="45"/>
      <c r="F92" s="45"/>
      <c r="G92" s="46">
        <f>G10+G19+G31+G49+G56+G68+G76+G87+G91</f>
        <v>2975870</v>
      </c>
      <c r="H92" s="45"/>
    </row>
  </sheetData>
  <mergeCells count="10">
    <mergeCell ref="B3:H3"/>
    <mergeCell ref="B57:G57"/>
    <mergeCell ref="B69:G69"/>
    <mergeCell ref="B77:G77"/>
    <mergeCell ref="B88:G88"/>
    <mergeCell ref="B6:G6"/>
    <mergeCell ref="B11:G11"/>
    <mergeCell ref="B20:G20"/>
    <mergeCell ref="B32:G32"/>
    <mergeCell ref="B50:G50"/>
  </mergeCells>
  <hyperlinks>
    <hyperlink ref="H7" r:id="rId1"/>
    <hyperlink ref="H8" r:id="rId2"/>
    <hyperlink ref="H9" r:id="rId3"/>
    <hyperlink ref="H12" r:id="rId4"/>
    <hyperlink ref="H13" r:id="rId5"/>
    <hyperlink ref="H14" r:id="rId6"/>
    <hyperlink ref="H15" r:id="rId7" display="https://irkutsk.leroymerlin.ru/search/?q=%D0%BF%D0%BE%D0%B4%D0%B4%D0%BE%D0%BD+%D0%B4%D1%83%D1%88%D0%B5%D0%B2%D0%BE%D0%B9&amp;dimensions_lw_sm=80%C3%9780&amp;09953=%D0%9A%D0%B2%D0%B0%D0%B4%D1%80%D0%B0%D1%82"/>
    <hyperlink ref="H16" r:id="rId8"/>
    <hyperlink ref="H17" r:id="rId9"/>
    <hyperlink ref="H18" r:id="rId10"/>
    <hyperlink ref="H21" r:id="rId11"/>
    <hyperlink ref="H22" r:id="rId12"/>
    <hyperlink ref="H23" r:id="rId13"/>
    <hyperlink ref="H24" r:id="rId14"/>
    <hyperlink ref="H25" r:id="rId15"/>
    <hyperlink ref="H26" r:id="rId16"/>
    <hyperlink ref="H27" r:id="rId17"/>
    <hyperlink ref="H28" r:id="rId18"/>
    <hyperlink ref="H29" r:id="rId19"/>
    <hyperlink ref="H30" r:id="rId20"/>
    <hyperlink ref="H33" r:id="rId21"/>
    <hyperlink ref="H34" r:id="rId22"/>
    <hyperlink ref="H42" r:id="rId23"/>
    <hyperlink ref="H43" r:id="rId24"/>
    <hyperlink ref="H44" r:id="rId25"/>
    <hyperlink ref="H45" r:id="rId26"/>
    <hyperlink ref="H46" r:id="rId27"/>
    <hyperlink ref="H47" r:id="rId28"/>
    <hyperlink ref="H48" r:id="rId29"/>
    <hyperlink ref="H51" r:id="rId30"/>
    <hyperlink ref="H52" r:id="rId31"/>
    <hyperlink ref="H53" r:id="rId32"/>
    <hyperlink ref="H54" r:id="rId33"/>
    <hyperlink ref="H55" r:id="rId34"/>
    <hyperlink ref="H58" r:id="rId35"/>
    <hyperlink ref="H59" r:id="rId36"/>
    <hyperlink ref="H60" r:id="rId37"/>
    <hyperlink ref="H61" r:id="rId38"/>
    <hyperlink ref="H62" r:id="rId39"/>
    <hyperlink ref="H63" r:id="rId40"/>
    <hyperlink ref="H64" r:id="rId41"/>
    <hyperlink ref="H65" r:id="rId42"/>
    <hyperlink ref="H66" r:id="rId43"/>
    <hyperlink ref="H67" r:id="rId44"/>
    <hyperlink ref="H70" r:id="rId45"/>
    <hyperlink ref="H71" r:id="rId46"/>
    <hyperlink ref="H72" r:id="rId47"/>
    <hyperlink ref="H73" r:id="rId48"/>
    <hyperlink ref="H74" r:id="rId49"/>
    <hyperlink ref="H75" r:id="rId50"/>
    <hyperlink ref="H78" r:id="rId51"/>
    <hyperlink ref="H79" r:id="rId52"/>
    <hyperlink ref="H80" r:id="rId53"/>
    <hyperlink ref="H81" r:id="rId54"/>
    <hyperlink ref="H82" r:id="rId55"/>
    <hyperlink ref="H83" r:id="rId56"/>
    <hyperlink ref="H84" r:id="rId57"/>
    <hyperlink ref="H85" r:id="rId58"/>
    <hyperlink ref="H86" r:id="rId59"/>
    <hyperlink ref="H89" r:id="rId60"/>
    <hyperlink ref="H90" r:id="rId61"/>
    <hyperlink ref="H36" r:id="rId62"/>
    <hyperlink ref="H38" r:id="rId63"/>
    <hyperlink ref="H37" r:id="rId64"/>
    <hyperlink ref="H39" r:id="rId65"/>
    <hyperlink ref="H40" r:id="rId66"/>
    <hyperlink ref="H41" r:id="rId67"/>
  </hyperlinks>
  <pageMargins left="0.7" right="0.7" top="0.75" bottom="0.75" header="0.3" footer="0.3"/>
  <pageSetup paperSize="9" scale="64" fitToHeight="5" orientation="landscape" r:id="rId68"/>
  <rowBreaks count="4" manualBreakCount="4">
    <brk id="19" max="16383" man="1"/>
    <brk id="31" max="16383" man="1"/>
    <brk id="49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Спецификация Стройгородок</vt:lpstr>
      <vt:lpstr>Спецификация Стройгородок анало</vt:lpstr>
      <vt:lpstr>'Спецификация Стройгородок'!Область_печати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 Александр Ильич</dc:creator>
  <cp:lastModifiedBy>Валиахметов Руслан Ильдусович</cp:lastModifiedBy>
  <dcterms:created xsi:type="dcterms:W3CDTF">2024-04-16T10:47:53Z</dcterms:created>
  <dcterms:modified xsi:type="dcterms:W3CDTF">2024-04-17T16:17:52Z</dcterms:modified>
</cp:coreProperties>
</file>