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555" windowWidth="19440" windowHeight="13170" activeTab="0"/>
  </bookViews>
  <sheets>
    <sheet name="Лист1" sheetId="1" r:id="rId1"/>
  </sheets>
  <definedNames>
    <definedName name="_xlnm._FilterDatabase" localSheetId="0" hidden="1">'Лист1'!$A$8:$P$79</definedName>
    <definedName name="_xlnm.Print_Area" localSheetId="0">'Лист1'!$A$1:$M$79</definedName>
  </definedNames>
  <calcPr fullCalcOnLoad="1"/>
</workbook>
</file>

<file path=xl/sharedStrings.xml><?xml version="1.0" encoding="utf-8"?>
<sst xmlns="http://schemas.openxmlformats.org/spreadsheetml/2006/main" count="200" uniqueCount="98">
  <si>
    <t>Кол-во</t>
  </si>
  <si>
    <t>от ПОСТАВЩИКА:</t>
  </si>
  <si>
    <t>м.п.</t>
  </si>
  <si>
    <t>№  п/п</t>
  </si>
  <si>
    <t>Ед. изм.</t>
  </si>
  <si>
    <t>Наименование товара</t>
  </si>
  <si>
    <t>Номенклатурный код товара (ЕК МТР)</t>
  </si>
  <si>
    <t>2. Контактная информация:</t>
  </si>
  <si>
    <t xml:space="preserve">1.4. Условие оплаты: </t>
  </si>
  <si>
    <t>от ПОКУПАТЕЛЯ:</t>
  </si>
  <si>
    <t>___________________/ Д.В. Гришак /</t>
  </si>
  <si>
    <t xml:space="preserve">г. Бодайбо                                                                                                                              </t>
  </si>
  <si>
    <t>Приложение №1</t>
  </si>
  <si>
    <t>Сумма с НДС, руб.</t>
  </si>
  <si>
    <t xml:space="preserve">1. Условия оплаты и порядок поставки товара:  </t>
  </si>
  <si>
    <t>Наименование товара поставщика</t>
  </si>
  <si>
    <t>Цена без НДС, руб.</t>
  </si>
  <si>
    <t>Сумма без НДС, руб.</t>
  </si>
  <si>
    <t>Сумма НДС, руб.</t>
  </si>
  <si>
    <t>Срок поставки с момента подписания спецификации, календарных дней</t>
  </si>
  <si>
    <t>Всего</t>
  </si>
  <si>
    <t>-</t>
  </si>
  <si>
    <t>Директор АО «МГЭС»</t>
  </si>
  <si>
    <t>СПЕЦИФИКАЦИЯ № 1</t>
  </si>
  <si>
    <t>__________________ / А.М. Мельников /</t>
  </si>
  <si>
    <t>АО «ФПГ ЭНЕРГОКОНТРАКТ»</t>
  </si>
  <si>
    <t>шт.</t>
  </si>
  <si>
    <t>Обувь специальная кожаная мужская для защиты от термических рисков электрической дуги, повышенных температур, механических воздействий: ударов в носочной части энергией 200 Дж, химических факторов: нефти и нефтепродуктов, ботинки модель ЭЛ-4М</t>
  </si>
  <si>
    <t>Подшлемник термостойкий для защиты от термических рисков электрической дуги (применяемый в комплекте с одеждой специальной защитной от термических рисков электрической дуги) из термостойкого антиэлектростатического трикотажного полотна Термол® 200 из смеси химических волокон, модель Т/ш-1</t>
  </si>
  <si>
    <t xml:space="preserve">Товаросопроводительные и иные документы, любые сообщения, письма, уведомления должны передаваться по адресу: 666904, РФ, Иркутская обл., г. Бодайбо, пер. Почтовый 1А. Поставщик обязуется передать Покупателю накладную по форме ТОРГ-12, с указанием по соответствующей позиции товара кода ЕК МТР, указанного в спецификации. Поставщик обязан в течение 5 (пяти) дней с момента отгрузки товара предоставить электронную версию товарной накладной (формы ТОРГ-12), счета-фактуры, либо иного документа в формате Excel по e-mail: korzhas@polyus.com. Файл в обязательном порядке должен содержать данные о товаре в отдельных колонках: порядковый номер, наименование товара, номенклатурный код ЕК МТР, каталожный номер (для запасных частей), количество товара, ссылку на ГОСТ, ТУ товара, единицу измерения товара, цену, сумму, ставку НДС, сумму НДС.            BerdyshevAV@polyus.com                                                                                                                   </t>
  </si>
  <si>
    <t>Ставка  НДС</t>
  </si>
  <si>
    <t>Костюм (куртка, брюки) для защиты от термических рисков электрической дуги с уровнем защиты 30 кал/см2, общих производственных загрязнений и механических воздействий (истирания) из термостойкой антиэлектростатической ткани Термол®185 МВО с маслонефтеводоотталкивающей отделкой, модель Т/л-3 ЭНЕРГО Рекорд 185</t>
  </si>
  <si>
    <t>Костюм (куртка с капюшоном, полукомбинезон) для защиты от термических рисков электрической дуги; общих производственных загрязнений и механиче-ских воздействий (истирания); пониженных темпе-ратур для эксплуатации в IV климатическом поясе из термостойкой антиэлектростатической арамид-ной ткани с постоянными защитными свойствами, с масловодоотталкивающей отделкой, с уровнем защиты не менее 70 кал/см2 Т/з-9 ЭНЕРГО Рекорд 220 (кур. с кап., п/к)</t>
  </si>
  <si>
    <t>Куртка-накидка для защиты от термических рисков электрической дуги; от общих производственных загрязнений и механических воздействий (истира-ния) из термостойкой антиэлектростатической ара-мидной ткани с постоянными защитными свойствами, с масловодоотталкивающей отделкой, с уров-нем защиты не менее 45 кал/см2 модель КТ-6 ЭНЕРГО Рекорд 220</t>
  </si>
  <si>
    <t>Белье нательное из трикотажных полотен из хлоп-чатобумажной пряжи (фуфайка, кальсоны / панта-лоны длинные) модель Белье ХБ</t>
  </si>
  <si>
    <t>Ботинки кожаные (высота 220 мм) для защиты от термических рисков электрической дуги, от повышенных температур (контакта с нагретой поверхностью до +300°C); от пониженных темпера-тур для эксплуатации в IV климатическом поясе; от химических факторов: сырой нефти, нефтепродук-тов: нефтепродуктов легкой фракции, нефтяных масел и нефтепродуктов тяжелых фракций; от ме-ханических воздействий: ударов в носочной части энергией 200 Дж, с защитой от скольжения по зажи-ренным поверхностям (по бетону), с термостойкой маслобензостойкой подошвой. Модель ЭЗ-7Мшт</t>
  </si>
  <si>
    <t>Сапоги резиновые термостойкие на подкладке с маслобензостойкой подошвой для защиты от термических рисков электрической дуги, повышенных температур (контакта с нагретыми поверхностями до 300°С), воды, химических факторов: сырой нефти, нефтяных масел и продуктов тяжёлых фракций, механических воздействий (от ударов в носочной части с энергией 200 Дж).модель ЭС-1М</t>
  </si>
  <si>
    <t>Каска термостойкая, красная модель Каска защитная СОМЗ-55 ВИЗИОН® Termo RAPID арт.79716</t>
  </si>
  <si>
    <t>Подшлемник термостойкий для защиты от термических рисков электрической дуги (применяемые в комплекте с одеждой специальной защитной от термических рисков электрической дуги) из термостойкого антиэлектростатического трикотажного полотна Термол® 200 из смеси химических волокон, модель:Т/ш-3</t>
  </si>
  <si>
    <t>Перчатки термостойкие трикотажные для защиты от термических рисков электрической дуги, общих производственных загрязнений и механических воздействий (истирания) из термостойкой антиэлек-тростатической пряжи, уровень защиты 15 кал/см2. модель Перчатки Т/п-15</t>
  </si>
  <si>
    <t>Перчатки термостойкие трикотажные для защиты от термических рисков электрической дуги, общих производственных загрязнений и механических воздействий (истирания) из термостойкой антиэлек-тростатической пряжи, уровень защиты не менее 30 модель Т/п-30</t>
  </si>
  <si>
    <t>от "       "                      2024 г.</t>
  </si>
  <si>
    <t>к договору поставки МГЭС-     -24</t>
  </si>
  <si>
    <t>"    " __________ 2024 г.</t>
  </si>
  <si>
    <r>
      <t xml:space="preserve">Покупатель: </t>
    </r>
    <r>
      <rPr>
        <sz val="12"/>
        <rFont val="Times New Roman"/>
        <family val="1"/>
      </rPr>
      <t>АО "МГЭС"</t>
    </r>
  </si>
  <si>
    <t>Поставщик:  АО «ФПГ ЭНЕРГОКОНТРАКТ», ИНН 7703268269</t>
  </si>
  <si>
    <t>ИТОГО к оплате: 1 979 023,40 руб. (Один миллион девятьсот семьдесят девять тысяч двадцать три рубля 40 копеек)</t>
  </si>
  <si>
    <r>
      <rPr>
        <b/>
        <sz val="14"/>
        <rFont val="Times New Roman"/>
        <family val="1"/>
      </rPr>
      <t xml:space="preserve">1.1. Место поставки и приемки груза по местам: </t>
    </r>
    <r>
      <rPr>
        <sz val="14"/>
        <rFont val="Times New Roman"/>
        <family val="1"/>
      </rPr>
      <t>Иркутская обл.,  г. Бодайбо, склад транспортной компании</t>
    </r>
  </si>
  <si>
    <r>
      <rPr>
        <b/>
        <sz val="14"/>
        <rFont val="Times New Roman"/>
        <family val="1"/>
      </rPr>
      <t>1.2.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Место и срок приемки товара по количеству и качеству</t>
    </r>
    <r>
      <rPr>
        <sz val="14"/>
        <rFont val="Times New Roman"/>
        <family val="1"/>
      </rPr>
      <t xml:space="preserve">: 
Приемка по количеству осуществляется - склад транспортной компании г.Бодайбо, Иркутская область.
По качеству приемка осуществляется - 666911, Российская Федерация, Иркутская обл., Бодайбинский р-н, п. Мамакан, ул. Красноармейская, д. 15  в течение 10-ти рабочих дней с момента поступления товара на склад грузополучателя, на основании оригиналов счетов-фактур и товаросопроводительных документов, предоставленных Поставщиком.         </t>
    </r>
  </si>
  <si>
    <r>
      <rPr>
        <b/>
        <sz val="14"/>
        <rFont val="Times New Roman"/>
        <family val="1"/>
      </rPr>
      <t>1.3.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Расходы по доставке товара:</t>
    </r>
    <r>
      <rPr>
        <sz val="14"/>
        <rFont val="Times New Roman"/>
        <family val="1"/>
      </rPr>
      <t xml:space="preserve"> Транспортные расходы до места поставки, указанного в п. 1.1, входят в стоимость товара.</t>
    </r>
  </si>
  <si>
    <r>
      <rPr>
        <b/>
        <sz val="14"/>
        <rFont val="Times New Roman"/>
        <family val="1"/>
      </rPr>
      <t>1.5. Грузополучателем товара является</t>
    </r>
    <r>
      <rPr>
        <sz val="14"/>
        <rFont val="Times New Roman"/>
        <family val="1"/>
      </rPr>
      <t xml:space="preserve">: АО «МГЭС», ИНН / КПП 3802010707 / 380201001 Адрес: 666911, Российская Федерация, Иркутская обл., Бодайбинский р-н, п. Мамакан, ул. Красноармейская, д. 15. р/с 40702810618300100386 в Байкальском банке ПАО «Сбербанк» г. Иркутск к/с 30101810900000000607, БИК 042520607.
</t>
    </r>
  </si>
  <si>
    <r>
      <rPr>
        <b/>
        <sz val="14"/>
        <rFont val="Times New Roman"/>
        <family val="1"/>
      </rPr>
      <t>1.6. Дополнительные требования к упаковке, таре, маркировке</t>
    </r>
    <r>
      <rPr>
        <sz val="14"/>
        <rFont val="Times New Roman"/>
        <family val="1"/>
      </rPr>
      <t>:  Упаковка товара должна соответствовать требованиям, необходимым для надежной транспортировки (многочисленных перевалках) товара в пути следования до Покупателя. Товар должен сопровождаться упаковочным листом, а также сертификатом соответствия в случае если товар подлежит обязательной сертификации.</t>
    </r>
  </si>
  <si>
    <r>
      <rPr>
        <b/>
        <sz val="14"/>
        <rFont val="Times New Roman"/>
        <family val="1"/>
      </rPr>
      <t>1.7.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Гарантийный срок:</t>
    </r>
    <r>
      <rPr>
        <sz val="14"/>
        <rFont val="Times New Roman"/>
        <family val="1"/>
      </rPr>
      <t xml:space="preserve"> Товар новый. На данный товар устанавливается гарантийный срок согласно сроку, установленному изготовителем, исчисляемый с момента передачи товара Покупателю Поставщиком.</t>
    </r>
  </si>
  <si>
    <t>Костюм (куртка, брюки) для защиты от термических рисков электрической дуги, общих производственных загрязнений и механических воздействий (истирания) из термостойкой антиэлектростатической арамидной ткани с постоянными защитными свойствами, с масловодоотталкивающей отделкой, уровень защиты не менее 30 кал/см2, мужской. Размер 96-100/170-176.</t>
  </si>
  <si>
    <t>Костюм (куртка, брюки) для защиты от термических рисков электрической дуги, общих производственных загрязнений и механических воздействий (истирания) из термостойкой антиэлектростатической арамидной ткани с постоянными защитными свойствами, с масловодоотталкивающей отделкой, уровень защиты не менее 30 кал/см2, мужской. Размер 96-100/182-188.</t>
  </si>
  <si>
    <t>Костюм (куртка, брюки) для защиты от термических рисков электрической дуги, общих производственных загрязнений и механических воздействий (истирания) из термостойкой антиэлектростатической арамидной ткани с постоянными защитными свойствами, с масловодоотталкивающей отделкой, уровень защиты не менее 30 кал/см2, мужской. Размер 104-108/182-188.</t>
  </si>
  <si>
    <t>Костюм (куртка с капюшоном, полукомбинезон) для защиты от термических рисков электрической дуги; общих производственных загрязнений и механических воздействий (истирания); пониженных температур для эксплуатации в IV климатическом поясе из термостойкой антиэлектростатической арамидной ткани с постоянными защитными свойствами, с масловодоотталкивающей отделкой, с уровнем защиты не менее 70 кал/см2, мужской. Размер 96-100/182-188.</t>
  </si>
  <si>
    <t>Костюм (куртка с капюшоном, полукомбинезон) для защиты от термических рисков электрической дуги; общих производственных загрязнений и механических воздействий (истирания); пониженных температур для эксплуатации в IV климатическом поясе из термостойкой антиэлектростатической арамидной ткани с постоянными защитными свойствами, с масловодоотталкивающей отделкой, с уровнем защиты не менее 70 кал/см2, мужской. Размер 96-100/170-176.</t>
  </si>
  <si>
    <t>Костюм (куртка с капюшоном, полукомбинезон) для защиты от термических рисков электрической дуги; общих производственных загрязнений и механических воздействий (истирания); пониженных температур для эксплуатации в IV климатическом поясе из термостойкой антиэлектростатической арамидной ткани с постоянными защитными свойствами, с масловодоотталкивающей отделкой, с уровнем защиты не менее 70 кал/см2, мужской. Размер 104-108/182-188.</t>
  </si>
  <si>
    <t>Куртка-накидка для защиты от термических рисков электрической дуги; от общих производственных загрязнений и механических воздействий (истирания) из термостойкой антиэлектростатической арамидной ткани с постоянными защитными свойствами, с масловодоотталкивающей отделкой, с уровнем защиты не менее 45 кал/см2, мужской. Размер 96-100/182-188.</t>
  </si>
  <si>
    <t>Куртка-накидка для защиты от термических рисков электрической дуги; от общих производственных загрязнений и механических воздействий (истирания) из термостойкой антиэлектростатической арамидной ткани с постоянными защитными свойствами, с масловодоотталкивающей отделкой, с уровнем защиты не менее 45 кал/см2, мужской. Размер 96-100/170-176.</t>
  </si>
  <si>
    <t>Куртка-накидка для защиты от термических рисков электрической дуги; от общих производственных загрязнений и механических воздействий (истирания) из термостойкой антиэлектростатической арамидной ткани с постоянными защитными свойствами, с масловодоотталкивающей отделкой, с уровнем защиты не менее 45 кал/см2, мужской. Размер 104-108/182-188.</t>
  </si>
  <si>
    <t>Белье нательное из трикотажных полотен из хлопчатобумажной пряжи (фуфайка, кальсоны / панталоны длинные), мужской. Размер 96-100/182-188.</t>
  </si>
  <si>
    <t>Белье нательное из трикотажных полотен из хлопчатобумажной пряжи (фуфайка, кальсоны / панталоны длинные), мужской. Размер 96-100/170-176.</t>
  </si>
  <si>
    <t>Белье нательное из трикотажных полотен из хлопчатобумажной пряжи (фуфайка, кальсоны / панталоны длинные), мужской. Размер 104-108/182-188.</t>
  </si>
  <si>
    <t>Ботинки кожаные (высота не менее 140 мм) для защиты от термических рисков электрической дуги, повышенных температур (контакта с нагретыми поверхностями до+3000С), механических воздействий: ударов в носочной части энергией 200 Дж, химических факторов: нефти и нефтепродуктов, от скольжения по зажиренным поверхностям (по бетону), с термостойкой маслобензостойкой подошвой. Размер 40.</t>
  </si>
  <si>
    <t>Ботинки кожаные (высота не менее 140 мм) для защиты от термических рисков электрической дуги, повышенных температур (контакта с нагретыми поверхностями до+3000С), механических воздействий: ударов в носочной части энергией 200 Дж, химических факторов: нефти и нефтепродуктов, от скольжения по зажиренным поверхностям (по бетону), с термостойкой маслобензостойкой подошвой. Размер 41.</t>
  </si>
  <si>
    <t>Ботинки кожаные (высота не менее 140 мм) для защиты от термических рисков электрической дуги, повышенных температур (контакта с нагретыми поверхностями до+3000С), механических воздействий: ударов в носочной части энергией 200 Дж, химических факторов: нефти и нефтепродуктов, от скольжения по зажиренным поверхностям (по бетону), с термостойкой маслобензостойкой подошвой. Размер 42.</t>
  </si>
  <si>
    <t>Ботинки кожаные (высота не менее 140 мм) для защиты от термических рисков электрической дуги, повышенных температур (контакта с нагретыми поверхностями до+3000С), механических воздействий: ударов в носочной части энергией 200 Дж, химических факторов: нефти и нефтепродуктов, от скольжения по зажиренным поверхностям (по бетону), с термостойкой маслобензостойкой подошвой. Размер 43.</t>
  </si>
  <si>
    <t>Ботинки кожаные (высота не менее 140 мм) для защиты от термических рисков электрической дуги, повышенных температур (контакта с нагретыми поверхностями до+3000С), механических воздействий: ударов в носочной части энергией 200 Дж, химических факторов: нефти и нефтепродуктов, от скольжения по зажиренным поверхностям (по бетону), с термостойкой маслобензостойкой подошвой. Размер 44.</t>
  </si>
  <si>
    <t>Ботинки кожаные (высота не менее 140 мм) для защиты от термических рисков электрической дуги, повышенных температур (контакта с нагретыми поверхностями до+3000С), механических воздействий: ударов в носочной части энергией 200 Дж, химических факторов: нефти и нефтепродуктов, от скольжения по зажиренным поверхностям (по бетону), с термостойкой маслобензостойкой подошвой. Размер 46.</t>
  </si>
  <si>
    <t>Ботинки кожаные (высота не менее 220 мм) для защиты от термических рисков электрической дуги, от повышенных температур (контакта с нагретой поверхностью до +300°C); от пониженных температур для эксплуатации в IV климатическом поясе; от химических факторов: сырой нефти, нефтепродуктов: нефтепродуктов легкой фракции, нефтяных масел и нефтепродуктов тяжелых фракций; от механических воздействий: ударов в носочной части энергией 200 Дж, с защитой от скольжения по зажиренным поверхностям (по бетону), с термостойкой маслобензостойкой подошвой. Размер 40.</t>
  </si>
  <si>
    <t>Ботинки кожаные (высота не менее 220 мм) для защиты от термических рисков электрической дуги, от повышенных температур (контакта с нагретой поверхностью до +300°C); от пониженных температур для эксплуатации в IV климатическом поясе; от химических факторов: сырой нефти, нефтепродуктов: нефтепродуктов легкой фракции, нефтяных масел и нефтепродуктов тяжелых фракций; от механических воздействий: ударов в носочной части энергией 200 Дж, с защитой от скольжения по зажиренным поверхностям (по бетону), с термостойкой маслобензостойкой подошвой. Размер 41.</t>
  </si>
  <si>
    <t>Ботинки кожаные (высота не менее 220 мм) для защиты от термических рисков электрической дуги, от повышенных температур (контакта с нагретой поверхностью до +300°C); от пониженных температур для эксплуатации в IV климатическом поясе; от химических факторов: сырой нефти, нефтепродуктов: нефтепродуктов легкой фракции, нефтяных масел и нефтепродуктов тяжелых фракций; от механических воздействий: ударов в носочной части энергией 200 Дж, с защитой от скольжения по зажиренным поверхностям (по бетону), с термостойкой маслобензостойкой подошвой. Размер 42.</t>
  </si>
  <si>
    <t>Ботинки кожаные (высота не менее 220 мм) для защиты от термических рисков электрической дуги, от повышенных температур (контакта с нагретой поверхностью до +300°C); от пониженных температур для эксплуатации в IV климатическом поясе; от химических факторов: сырой нефти, нефтепродуктов: нефтепродуктов легкой фракции, нефтяных масел и нефтепродуктов тяжелых фракций; от механических воздействий: ударов в носочной части энергией 200 Дж, с защитой от скольжения по зажиренным поверхностям (по бетону), с термостойкой маслобензостойкой подошвой. Размер 43.</t>
  </si>
  <si>
    <t>Ботинки кожаные (высота не менее 220 мм) для защиты от термических рисков электрической дуги, от повышенных температур (контакта с нагретой поверхностью до +300°C); от пониженных температур для эксплуатации в IV климатическом поясе; от химических факторов: сырой нефти, нефтепродуктов: нефтепродуктов легкой фракции, нефтяных масел и нефтепродуктов тяжелых фракций; от механических воздействий: ударов в носочной части энергией 200 Дж, с защитой от скольжения по зажиренным поверхностям (по бетону), с термостойкой маслобензостойкой подошвой. Размер 44.</t>
  </si>
  <si>
    <t>Ботинки кожаные (высота не менее 220 мм) для защиты от термических рисков электрической дуги, от повышенных температур (контакта с нагретой поверхностью до +300°C); от пониженных температур для эксплуатации в IV климатическом поясе; от химических факторов: сырой нефти, нефтепродуктов: нефтепродуктов легкой фракции, нефтяных масел и нефтепродуктов тяжелых фракций; от механических воздействий: ударов в носочной части энергией 200 Дж, с защитой от скольжения по зажиренным поверхностям (по бетону), с термостойкой маслобензостойкой подошвой. Размер 46.</t>
  </si>
  <si>
    <t>Сапоги резиновые термостойкие на подкладке с маслобензостойкой подошвой для защиты от термических рисков электрической дуги, повышенных температур (контакта с нагретыми поверхностями до 300°С), воды, химических факторов: сырой нефти, нефтяных масел и продуктов тяжёлых фракций, механических воздействий (от ударов в носочной части с энергией 200 Дж). Размер 40.</t>
  </si>
  <si>
    <t>Сапоги резиновые термостойкие на подкладке с маслобензостойкой подошвой для защиты от термических рисков электрической дуги, повышенных температур (контакта с нагретыми поверхностями до 300°С), воды, химических факторов: сырой нефти, нефтяных масел и продуктов тяжёлых фракций, механических воздействий (от ударов в носочной части с энергией 200 Дж). Размер 41.</t>
  </si>
  <si>
    <t>Сапоги резиновые термостойкие на подкладке с маслобензостойкой подошвой для защиты от термических рисков электрической дуги, повышенных температур (контакта с нагретыми поверхностями до 300°С), воды, химических факторов: сырой нефти, нефтяных масел и продуктов тяжёлых фракций, механических воздействий (от ударов в носочной части с энергией 200 Дж). Размер 42.</t>
  </si>
  <si>
    <t>Сапоги резиновые термостойкие на подкладке с маслобензостойкой подошвой для защиты от термических рисков электрической дуги, повышенных температур (контакта с нагретыми поверхностями до 300°С), воды, химических факторов: сырой нефти, нефтяных масел и продуктов тяжёлых фракций, механических воздействий (от ударов в носочной части с энергией 200 Дж). Размер 43.</t>
  </si>
  <si>
    <t>Сапоги резиновые термостойкие на подкладке с маслобензостойкой подошвой для защиты от термических рисков электрической дуги, повышенных температур (контакта с нагретыми поверхностями до 300°С), воды, химических факторов: сырой нефти, нефтяных масел и продуктов тяжёлых фракций, механических воздействий (от ударов в носочной части с энергией 200 Дж).  Размер 44.</t>
  </si>
  <si>
    <t>Сапоги резиновые термостойкие на подкладке с маслобензостойкой подошвой для защиты от термических рисков электрической дуги, повышенных температур (контакта с нагретыми поверхностями до 300°С), воды, химических факторов: сырой нефти, нефтяных масел и продуктов тяжёлых фракций, механических воздействий (от ударов в носочной части с энергией 200 Дж).  Размер 46.</t>
  </si>
  <si>
    <t>Каска термостойкая с защитным щитком для лица с термостойкой окантовкой, белая</t>
  </si>
  <si>
    <t>Каска термостойкая с защитным щитком для лица с термостойкой окантовкой, красная</t>
  </si>
  <si>
    <t>Подшлемник термостойкий для защиты от термических рисков электрической дуги из термостойкого антиэлектростатического трикотажного полотна, уровень защиты не менее 5 кал/см2</t>
  </si>
  <si>
    <t>Подшлемник термостойкий утеплённый для защиты от термических рисков электрической дуги из термостойкого антиэлектростатического трикотажного полотна, уровень защиты не менее 35 кал/см2</t>
  </si>
  <si>
    <t>Перчатки термостойкие трикотажные для защиты от термических рисков электрической дуги, общих производственных загрязнений и механических воздействий (истирания) из термостойкой антиэлектростатической пряжи, уровень защиты не менее 15 кал/см2. Размер 10.</t>
  </si>
  <si>
    <t>Перчатки термостойкие трикотажные для защиты от термических рисков электрической дуги, общих производственных загрязнений и механических воздействий (истирания) из термостойкой антиэлектростатической пряжи, уровень защиты не менее 30 кал/см2. РАЗМЕР 10</t>
  </si>
  <si>
    <t xml:space="preserve">Костюм (куртка с капюшоном, полукомбинезон) для защиты от термических рисков электрической дуги; общих производственных загрязнений и механических воздействий (истирания); пониженных температур для эксплуатации в IV климатическом поясе из термостойкой антиэлектростатической арамидной ткани с постоянными защитными свойствами, с масловодоотталкивающей отделкой, с уровнем защиты не менее 70 кал/см2, мужской р.96-100/170-176 </t>
  </si>
  <si>
    <t>Каска защитная СОМЗ-19 ЗЕНИТ RAPID красная (719816), арт. 7.989</t>
  </si>
  <si>
    <t>Костюм (куртка, брюки) для защиты от термических рисков электрической дуги, общих производственных загрязнений и механических воздействий (истирания) из термостойкой антиэлектростатической арамидной ткани с постоянными защитными свойствами, с масловодоотталкивающей отделкой, уровень защиты не менее 30 кал/см2, мужской. Размер 104-108/170-176.</t>
  </si>
  <si>
    <t>Ботинки кожаные (высота не менее 140 мм) для защиты от термических рисков электрической дуги, повышенных температур (контакта с нагретыми поверхностями до+3000С), механических воздействий: ударов в носочной части энергией 200 Дж, химических факторов: нефти и нефтепродуктов, от скольжения по зажиренным поверхностям (по бетону), с термостойкой маслобензостойкой подошвой. Размер 45.</t>
  </si>
  <si>
    <t>компл.</t>
  </si>
  <si>
    <t>пар</t>
  </si>
  <si>
    <t>Каска термостойкая с защитным щитком для лица с термостойкой окантовкой, красная и белая модель Каска защитная СОМЗ-55 ВИЗИОН® Termo RAPID арт.79717  + Щиток РОСОМЗ КБТ ВИЗИОН® ENERGO, арт.04197</t>
  </si>
  <si>
    <t>Каска термостойкая с защитным щитком для лица с термостойкой окантовкой, красная и белая модель Каска защитная СОМЗ-55 ВИЗИОН® Termo RAPID арт.79716  + Щиток РОСОМЗ КБТ ВИЗИОН® ENERGO, арт.04197</t>
  </si>
  <si>
    <t xml:space="preserve"> -100 (сто) % цены товара подлежит уплате в течение 10 (десять) дней с момента передачи товара (партии товара) Покупателю в месте поставки, при условии, что к дате поставки товара Поставщик предоставил покупателю счет на оплату, оригиналы товарной накладной и счета-фактуры, оформленные в соответствие с требованиями действующего законодательства Российской Федерации.При нарушении вышеуказанного условия предоставления документов оплата товара осуществляется в течение 30 (Тридцать) дней с момента передачи Покупателю всех вышеперечисленных документов.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</si>
</sst>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  <numFmt numFmtId="185" formatCode="_-* #,##0.000_р_._-;\-* #,##0.0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>
        <color indexed="9"/>
      </left>
      <right/>
      <top/>
      <bottom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horizontal="left"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0" xfId="58" applyFont="1" applyAlignment="1">
      <alignment vertical="center"/>
      <protection/>
    </xf>
    <xf numFmtId="0" fontId="7" fillId="0" borderId="0" xfId="58" applyFont="1" applyAlignment="1">
      <alignment vertical="center" wrapText="1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3" fontId="8" fillId="0" borderId="0" xfId="66" applyFont="1" applyFill="1" applyBorder="1" applyAlignment="1">
      <alignment horizontal="center" vertical="center" wrapText="1"/>
    </xf>
    <xf numFmtId="0" fontId="8" fillId="0" borderId="0" xfId="58" applyFont="1" applyAlignment="1">
      <alignment vertic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7" fillId="33" borderId="0" xfId="58" applyFont="1" applyFill="1" applyAlignment="1">
      <alignment vertical="center"/>
      <protection/>
    </xf>
    <xf numFmtId="0" fontId="7" fillId="34" borderId="0" xfId="58" applyFont="1" applyFill="1" applyAlignment="1">
      <alignment vertical="center"/>
      <protection/>
    </xf>
    <xf numFmtId="0" fontId="8" fillId="33" borderId="0" xfId="58" applyFont="1" applyFill="1" applyAlignment="1">
      <alignment vertical="center" textRotation="90"/>
      <protection/>
    </xf>
    <xf numFmtId="0" fontId="8" fillId="33" borderId="0" xfId="58" applyFont="1" applyFill="1" applyBorder="1" applyAlignment="1">
      <alignment vertical="center"/>
      <protection/>
    </xf>
    <xf numFmtId="0" fontId="7" fillId="33" borderId="0" xfId="58" applyFont="1" applyFill="1" applyBorder="1" applyAlignment="1">
      <alignment vertical="center"/>
      <protection/>
    </xf>
    <xf numFmtId="0" fontId="7" fillId="33" borderId="0" xfId="0" applyFont="1" applyFill="1" applyAlignment="1">
      <alignment vertical="top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11" xfId="58" applyFont="1" applyFill="1" applyBorder="1" applyAlignment="1">
      <alignment horizontal="center" vertical="center" wrapText="1"/>
      <protection/>
    </xf>
    <xf numFmtId="173" fontId="9" fillId="33" borderId="12" xfId="66" applyFont="1" applyFill="1" applyBorder="1" applyAlignment="1">
      <alignment horizontal="left" vertical="center"/>
    </xf>
    <xf numFmtId="4" fontId="9" fillId="33" borderId="12" xfId="66" applyNumberFormat="1" applyFont="1" applyFill="1" applyBorder="1" applyAlignment="1">
      <alignment horizontal="left" vertical="center"/>
    </xf>
    <xf numFmtId="4" fontId="9" fillId="33" borderId="12" xfId="66" applyNumberFormat="1" applyFont="1" applyFill="1" applyBorder="1" applyAlignment="1">
      <alignment horizontal="center" vertical="center"/>
    </xf>
    <xf numFmtId="0" fontId="4" fillId="33" borderId="0" xfId="58" applyFont="1" applyFill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0" fontId="4" fillId="33" borderId="0" xfId="58" applyFont="1" applyFill="1" applyAlignment="1">
      <alignment horizontal="right" vertical="center"/>
      <protection/>
    </xf>
    <xf numFmtId="0" fontId="11" fillId="33" borderId="0" xfId="58" applyFont="1" applyFill="1" applyBorder="1" applyAlignment="1">
      <alignment horizontal="left" wrapText="1"/>
      <protection/>
    </xf>
    <xf numFmtId="0" fontId="11" fillId="33" borderId="0" xfId="58" applyFont="1" applyFill="1" applyBorder="1" applyAlignment="1">
      <alignment vertical="center" wrapText="1"/>
      <protection/>
    </xf>
    <xf numFmtId="0" fontId="12" fillId="33" borderId="0" xfId="0" applyFont="1" applyFill="1" applyAlignment="1">
      <alignment vertical="center" wrapText="1"/>
    </xf>
    <xf numFmtId="0" fontId="12" fillId="33" borderId="0" xfId="58" applyFont="1" applyFill="1" applyAlignment="1">
      <alignment vertical="top"/>
      <protection/>
    </xf>
    <xf numFmtId="0" fontId="12" fillId="33" borderId="0" xfId="58" applyFont="1" applyFill="1" applyAlignment="1">
      <alignment vertical="center"/>
      <protection/>
    </xf>
    <xf numFmtId="0" fontId="12" fillId="33" borderId="0" xfId="0" applyFont="1" applyFill="1" applyAlignment="1">
      <alignment vertical="center"/>
    </xf>
    <xf numFmtId="173" fontId="12" fillId="33" borderId="0" xfId="0" applyNumberFormat="1" applyFont="1" applyFill="1" applyAlignment="1">
      <alignment vertical="center"/>
    </xf>
    <xf numFmtId="0" fontId="10" fillId="33" borderId="13" xfId="58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12" fillId="33" borderId="0" xfId="58" applyFont="1" applyFill="1" applyBorder="1" applyAlignment="1">
      <alignment horizontal="left" vertical="top" wrapText="1"/>
      <protection/>
    </xf>
    <xf numFmtId="0" fontId="12" fillId="33" borderId="0" xfId="58" applyFont="1" applyFill="1" applyBorder="1" applyAlignment="1">
      <alignment horizontal="left" vertical="center" wrapText="1"/>
      <protection/>
    </xf>
    <xf numFmtId="0" fontId="11" fillId="33" borderId="14" xfId="58" applyFont="1" applyFill="1" applyBorder="1" applyAlignment="1">
      <alignment horizontal="left" wrapText="1"/>
      <protection/>
    </xf>
    <xf numFmtId="0" fontId="11" fillId="33" borderId="0" xfId="58" applyFont="1" applyFill="1" applyBorder="1" applyAlignment="1">
      <alignment horizontal="left" wrapText="1"/>
      <protection/>
    </xf>
    <xf numFmtId="0" fontId="12" fillId="33" borderId="14" xfId="58" applyFont="1" applyFill="1" applyBorder="1" applyAlignment="1">
      <alignment vertical="top" wrapText="1"/>
      <protection/>
    </xf>
    <xf numFmtId="0" fontId="12" fillId="33" borderId="0" xfId="58" applyFont="1" applyFill="1" applyBorder="1" applyAlignment="1">
      <alignment vertical="top" wrapText="1"/>
      <protection/>
    </xf>
    <xf numFmtId="0" fontId="12" fillId="33" borderId="0" xfId="0" applyFont="1" applyFill="1" applyAlignment="1">
      <alignment vertical="top" wrapText="1"/>
    </xf>
    <xf numFmtId="0" fontId="12" fillId="33" borderId="14" xfId="58" applyFont="1" applyFill="1" applyBorder="1" applyAlignment="1">
      <alignment horizontal="left" vertical="center" wrapText="1"/>
      <protection/>
    </xf>
    <xf numFmtId="0" fontId="12" fillId="33" borderId="0" xfId="58" applyFont="1" applyFill="1" applyAlignment="1">
      <alignment horizontal="left" vertical="top" wrapText="1"/>
      <protection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horizontal="left" vertical="top" wrapText="1"/>
    </xf>
    <xf numFmtId="0" fontId="11" fillId="33" borderId="15" xfId="58" applyFont="1" applyFill="1" applyBorder="1" applyAlignment="1">
      <alignment horizontal="left" wrapText="1"/>
      <protection/>
    </xf>
    <xf numFmtId="0" fontId="11" fillId="33" borderId="16" xfId="58" applyFont="1" applyFill="1" applyBorder="1" applyAlignment="1">
      <alignment horizontal="left" wrapText="1"/>
      <protection/>
    </xf>
    <xf numFmtId="0" fontId="10" fillId="33" borderId="0" xfId="58" applyFont="1" applyFill="1" applyAlignment="1">
      <alignment horizontal="center" vertical="center"/>
      <protection/>
    </xf>
    <xf numFmtId="0" fontId="10" fillId="33" borderId="13" xfId="58" applyFont="1" applyFill="1" applyBorder="1" applyAlignment="1">
      <alignment horizontal="right" vertical="center" wrapText="1"/>
      <protection/>
    </xf>
    <xf numFmtId="0" fontId="10" fillId="33" borderId="17" xfId="58" applyFont="1" applyFill="1" applyBorder="1" applyAlignment="1">
      <alignment horizontal="right" vertical="center" wrapText="1"/>
      <protection/>
    </xf>
    <xf numFmtId="0" fontId="10" fillId="33" borderId="18" xfId="0" applyFont="1" applyFill="1" applyBorder="1" applyAlignment="1">
      <alignment horizontal="right" vertical="center"/>
    </xf>
    <xf numFmtId="0" fontId="11" fillId="33" borderId="0" xfId="58" applyFont="1" applyFill="1" applyAlignment="1">
      <alignment horizontal="left" vertical="top" wrapText="1"/>
      <protection/>
    </xf>
    <xf numFmtId="0" fontId="11" fillId="33" borderId="0" xfId="0" applyFont="1" applyFill="1" applyAlignment="1">
      <alignment horizontal="left" vertical="top" wrapText="1"/>
    </xf>
    <xf numFmtId="0" fontId="9" fillId="33" borderId="19" xfId="58" applyFont="1" applyFill="1" applyBorder="1" applyAlignment="1">
      <alignment horizontal="right" vertical="center"/>
      <protection/>
    </xf>
    <xf numFmtId="0" fontId="9" fillId="33" borderId="20" xfId="58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Спец.№2 Первенец-Проммашинструмент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="90" zoomScaleNormal="120" zoomScaleSheetLayoutView="90" zoomScalePageLayoutView="0" workbookViewId="0" topLeftCell="A1">
      <selection activeCell="A71" sqref="A71:M71"/>
    </sheetView>
  </sheetViews>
  <sheetFormatPr defaultColWidth="9.00390625" defaultRowHeight="12.75"/>
  <cols>
    <col min="1" max="1" width="9.625" style="7" customWidth="1"/>
    <col min="2" max="2" width="71.75390625" style="6" customWidth="1"/>
    <col min="3" max="3" width="17.75390625" style="6" customWidth="1"/>
    <col min="4" max="4" width="4.625" style="6" customWidth="1"/>
    <col min="5" max="5" width="52.125" style="6" customWidth="1"/>
    <col min="6" max="6" width="7.625" style="6" customWidth="1"/>
    <col min="7" max="7" width="9.00390625" style="6" customWidth="1"/>
    <col min="8" max="8" width="13.75390625" style="6" customWidth="1"/>
    <col min="9" max="9" width="21.375" style="6" bestFit="1" customWidth="1"/>
    <col min="10" max="10" width="11.25390625" style="6" customWidth="1"/>
    <col min="11" max="11" width="14.875" style="6" customWidth="1"/>
    <col min="12" max="12" width="17.375" style="6" customWidth="1"/>
    <col min="13" max="13" width="24.25390625" style="6" customWidth="1"/>
    <col min="14" max="14" width="14.875" style="1" bestFit="1" customWidth="1"/>
    <col min="15" max="15" width="14.00390625" style="1" customWidth="1"/>
    <col min="16" max="16384" width="9.125" style="1" customWidth="1"/>
  </cols>
  <sheetData>
    <row r="1" spans="1:14" s="2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8" t="s">
        <v>12</v>
      </c>
      <c r="N1" s="11"/>
    </row>
    <row r="2" spans="1:14" s="2" customFormat="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8" t="s">
        <v>42</v>
      </c>
      <c r="N2" s="11"/>
    </row>
    <row r="3" spans="1:14" s="2" customFormat="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8" t="s">
        <v>41</v>
      </c>
      <c r="N3" s="11"/>
    </row>
    <row r="4" spans="1:14" s="2" customFormat="1" ht="15.75">
      <c r="A4" s="25"/>
      <c r="B4" s="27" t="s">
        <v>45</v>
      </c>
      <c r="C4" s="27"/>
      <c r="D4" s="27"/>
      <c r="E4" s="27"/>
      <c r="F4" s="27"/>
      <c r="G4" s="25"/>
      <c r="H4" s="25"/>
      <c r="I4" s="25"/>
      <c r="J4" s="25"/>
      <c r="K4" s="25"/>
      <c r="L4" s="25"/>
      <c r="M4" s="28"/>
      <c r="N4" s="11"/>
    </row>
    <row r="5" spans="1:14" s="2" customFormat="1" ht="15.75">
      <c r="A5" s="25"/>
      <c r="B5" s="27" t="s">
        <v>44</v>
      </c>
      <c r="C5" s="27"/>
      <c r="D5" s="27"/>
      <c r="E5" s="27"/>
      <c r="F5" s="27"/>
      <c r="G5" s="25"/>
      <c r="H5" s="25"/>
      <c r="I5" s="25"/>
      <c r="J5" s="25"/>
      <c r="K5" s="25"/>
      <c r="L5" s="25"/>
      <c r="M5" s="28"/>
      <c r="N5" s="11"/>
    </row>
    <row r="6" spans="1:14" s="2" customFormat="1" ht="15.75">
      <c r="A6" s="131" t="s">
        <v>23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1"/>
    </row>
    <row r="7" spans="1:14" s="2" customFormat="1" ht="15.75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8" t="s">
        <v>43</v>
      </c>
      <c r="N7" s="11"/>
    </row>
    <row r="8" spans="1:16" s="2" customFormat="1" ht="63">
      <c r="A8" s="36" t="s">
        <v>3</v>
      </c>
      <c r="B8" s="36" t="s">
        <v>5</v>
      </c>
      <c r="C8" s="36" t="s">
        <v>6</v>
      </c>
      <c r="D8" s="36"/>
      <c r="E8" s="36" t="s">
        <v>15</v>
      </c>
      <c r="F8" s="36" t="s">
        <v>4</v>
      </c>
      <c r="G8" s="36" t="s">
        <v>0</v>
      </c>
      <c r="H8" s="36" t="s">
        <v>16</v>
      </c>
      <c r="I8" s="36" t="s">
        <v>17</v>
      </c>
      <c r="J8" s="36" t="s">
        <v>30</v>
      </c>
      <c r="K8" s="36" t="s">
        <v>18</v>
      </c>
      <c r="L8" s="36" t="s">
        <v>13</v>
      </c>
      <c r="M8" s="36" t="s">
        <v>19</v>
      </c>
      <c r="N8" s="13"/>
      <c r="P8" s="3"/>
    </row>
    <row r="9" spans="1:14" s="2" customFormat="1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11"/>
    </row>
    <row r="10" spans="1:14" s="12" customFormat="1" ht="105">
      <c r="A10" s="37">
        <v>1</v>
      </c>
      <c r="B10" s="38" t="s">
        <v>53</v>
      </c>
      <c r="C10" s="39">
        <v>1023644</v>
      </c>
      <c r="D10" s="37"/>
      <c r="E10" s="43" t="s">
        <v>31</v>
      </c>
      <c r="F10" s="41" t="s">
        <v>93</v>
      </c>
      <c r="G10" s="41">
        <v>2</v>
      </c>
      <c r="H10" s="42">
        <v>26457</v>
      </c>
      <c r="I10" s="42">
        <f>H10*G10</f>
        <v>52914</v>
      </c>
      <c r="J10" s="37">
        <v>20</v>
      </c>
      <c r="K10" s="42">
        <f>L10-I10</f>
        <v>10582.799999999996</v>
      </c>
      <c r="L10" s="42">
        <f>I10*1.2</f>
        <v>63496.799999999996</v>
      </c>
      <c r="M10" s="37">
        <v>80</v>
      </c>
      <c r="N10" s="11"/>
    </row>
    <row r="11" spans="1:14" s="12" customFormat="1" ht="105">
      <c r="A11" s="37">
        <v>2</v>
      </c>
      <c r="B11" s="38" t="s">
        <v>54</v>
      </c>
      <c r="C11" s="39">
        <v>1023645</v>
      </c>
      <c r="D11" s="37"/>
      <c r="E11" s="43" t="s">
        <v>31</v>
      </c>
      <c r="F11" s="41" t="s">
        <v>93</v>
      </c>
      <c r="G11" s="41">
        <v>2</v>
      </c>
      <c r="H11" s="44">
        <v>26457</v>
      </c>
      <c r="I11" s="117">
        <f aca="true" t="shared" si="0" ref="I11:I62">H11*G11</f>
        <v>52914</v>
      </c>
      <c r="J11" s="116">
        <v>20</v>
      </c>
      <c r="K11" s="117">
        <f aca="true" t="shared" si="1" ref="K11:K62">L11-I11</f>
        <v>10582.799999999996</v>
      </c>
      <c r="L11" s="117">
        <f aca="true" t="shared" si="2" ref="L11:L62">I11*1.2</f>
        <v>63496.799999999996</v>
      </c>
      <c r="M11" s="116">
        <v>80</v>
      </c>
      <c r="N11" s="11"/>
    </row>
    <row r="12" spans="1:14" s="12" customFormat="1" ht="105">
      <c r="A12" s="37">
        <v>3</v>
      </c>
      <c r="B12" s="38" t="s">
        <v>55</v>
      </c>
      <c r="C12" s="39">
        <v>1023648</v>
      </c>
      <c r="D12" s="37"/>
      <c r="E12" s="43" t="s">
        <v>31</v>
      </c>
      <c r="F12" s="41" t="s">
        <v>93</v>
      </c>
      <c r="G12" s="41">
        <v>1</v>
      </c>
      <c r="H12" s="44">
        <v>26457</v>
      </c>
      <c r="I12" s="117">
        <f t="shared" si="0"/>
        <v>26457</v>
      </c>
      <c r="J12" s="116">
        <v>20</v>
      </c>
      <c r="K12" s="117">
        <f t="shared" si="1"/>
        <v>5291.399999999998</v>
      </c>
      <c r="L12" s="117">
        <f t="shared" si="2"/>
        <v>31748.399999999998</v>
      </c>
      <c r="M12" s="116">
        <v>80</v>
      </c>
      <c r="N12" s="11"/>
    </row>
    <row r="13" spans="1:14" s="12" customFormat="1" ht="150">
      <c r="A13" s="37">
        <v>4</v>
      </c>
      <c r="B13" s="38" t="s">
        <v>56</v>
      </c>
      <c r="C13" s="39">
        <v>1015547</v>
      </c>
      <c r="D13" s="37"/>
      <c r="E13" s="47" t="s">
        <v>32</v>
      </c>
      <c r="F13" s="41" t="s">
        <v>93</v>
      </c>
      <c r="G13" s="41">
        <v>2</v>
      </c>
      <c r="H13" s="51">
        <v>45274.6</v>
      </c>
      <c r="I13" s="117">
        <f t="shared" si="0"/>
        <v>90549.2</v>
      </c>
      <c r="J13" s="116">
        <v>20</v>
      </c>
      <c r="K13" s="117">
        <f t="shared" si="1"/>
        <v>18109.839999999997</v>
      </c>
      <c r="L13" s="117">
        <f t="shared" si="2"/>
        <v>108659.04</v>
      </c>
      <c r="M13" s="116">
        <v>80</v>
      </c>
      <c r="N13" s="11"/>
    </row>
    <row r="14" spans="1:14" s="12" customFormat="1" ht="150">
      <c r="A14" s="37">
        <v>5</v>
      </c>
      <c r="B14" s="38" t="s">
        <v>57</v>
      </c>
      <c r="C14" s="39">
        <v>1022254</v>
      </c>
      <c r="D14" s="37"/>
      <c r="E14" s="48" t="s">
        <v>32</v>
      </c>
      <c r="F14" s="41" t="s">
        <v>93</v>
      </c>
      <c r="G14" s="41">
        <v>8</v>
      </c>
      <c r="H14" s="51">
        <v>45274.6</v>
      </c>
      <c r="I14" s="117">
        <f t="shared" si="0"/>
        <v>362196.8</v>
      </c>
      <c r="J14" s="116">
        <v>20</v>
      </c>
      <c r="K14" s="117">
        <f t="shared" si="1"/>
        <v>72439.35999999999</v>
      </c>
      <c r="L14" s="117">
        <f t="shared" si="2"/>
        <v>434636.16</v>
      </c>
      <c r="M14" s="116">
        <v>80</v>
      </c>
      <c r="N14" s="11"/>
    </row>
    <row r="15" spans="1:14" s="12" customFormat="1" ht="150">
      <c r="A15" s="37">
        <v>6</v>
      </c>
      <c r="B15" s="38" t="s">
        <v>58</v>
      </c>
      <c r="C15" s="39">
        <v>1015546</v>
      </c>
      <c r="D15" s="37"/>
      <c r="E15" s="49" t="s">
        <v>32</v>
      </c>
      <c r="F15" s="41" t="s">
        <v>93</v>
      </c>
      <c r="G15" s="41">
        <v>1</v>
      </c>
      <c r="H15" s="51">
        <v>45274.6</v>
      </c>
      <c r="I15" s="117">
        <f t="shared" si="0"/>
        <v>45274.6</v>
      </c>
      <c r="J15" s="116">
        <v>20</v>
      </c>
      <c r="K15" s="117">
        <f t="shared" si="1"/>
        <v>9054.919999999998</v>
      </c>
      <c r="L15" s="117">
        <f t="shared" si="2"/>
        <v>54329.52</v>
      </c>
      <c r="M15" s="116">
        <v>80</v>
      </c>
      <c r="N15" s="11"/>
    </row>
    <row r="16" spans="1:14" s="12" customFormat="1" ht="120">
      <c r="A16" s="37">
        <v>7</v>
      </c>
      <c r="B16" s="38" t="s">
        <v>59</v>
      </c>
      <c r="C16" s="39">
        <v>1095524</v>
      </c>
      <c r="D16" s="37"/>
      <c r="E16" s="40" t="s">
        <v>33</v>
      </c>
      <c r="F16" s="41" t="s">
        <v>26</v>
      </c>
      <c r="G16" s="41">
        <v>2</v>
      </c>
      <c r="H16" s="52">
        <v>26311</v>
      </c>
      <c r="I16" s="117">
        <f t="shared" si="0"/>
        <v>52622</v>
      </c>
      <c r="J16" s="116">
        <v>20</v>
      </c>
      <c r="K16" s="117">
        <f t="shared" si="1"/>
        <v>10524.399999999994</v>
      </c>
      <c r="L16" s="117">
        <f t="shared" si="2"/>
        <v>63146.399999999994</v>
      </c>
      <c r="M16" s="116">
        <v>80</v>
      </c>
      <c r="N16" s="11"/>
    </row>
    <row r="17" spans="1:14" s="12" customFormat="1" ht="120">
      <c r="A17" s="37">
        <v>8</v>
      </c>
      <c r="B17" s="38" t="s">
        <v>60</v>
      </c>
      <c r="C17" s="39">
        <v>1095523</v>
      </c>
      <c r="D17" s="37"/>
      <c r="E17" s="40" t="s">
        <v>33</v>
      </c>
      <c r="F17" s="41" t="s">
        <v>26</v>
      </c>
      <c r="G17" s="41">
        <v>8</v>
      </c>
      <c r="H17" s="53">
        <v>26311</v>
      </c>
      <c r="I17" s="117">
        <f t="shared" si="0"/>
        <v>210488</v>
      </c>
      <c r="J17" s="116">
        <v>20</v>
      </c>
      <c r="K17" s="117">
        <f t="shared" si="1"/>
        <v>42097.59999999998</v>
      </c>
      <c r="L17" s="117">
        <f t="shared" si="2"/>
        <v>252585.59999999998</v>
      </c>
      <c r="M17" s="116">
        <v>80</v>
      </c>
      <c r="N17" s="11"/>
    </row>
    <row r="18" spans="1:14" s="12" customFormat="1" ht="120">
      <c r="A18" s="37">
        <v>9</v>
      </c>
      <c r="B18" s="38" t="s">
        <v>61</v>
      </c>
      <c r="C18" s="39">
        <v>1095511</v>
      </c>
      <c r="D18" s="37"/>
      <c r="E18" s="40" t="s">
        <v>33</v>
      </c>
      <c r="F18" s="41" t="s">
        <v>26</v>
      </c>
      <c r="G18" s="41">
        <v>1</v>
      </c>
      <c r="H18" s="54">
        <v>26311</v>
      </c>
      <c r="I18" s="117">
        <f t="shared" si="0"/>
        <v>26311</v>
      </c>
      <c r="J18" s="116">
        <v>20</v>
      </c>
      <c r="K18" s="117">
        <f t="shared" si="1"/>
        <v>5262.199999999997</v>
      </c>
      <c r="L18" s="117">
        <f t="shared" si="2"/>
        <v>31573.199999999997</v>
      </c>
      <c r="M18" s="116">
        <v>80</v>
      </c>
      <c r="N18" s="11"/>
    </row>
    <row r="19" spans="1:14" s="12" customFormat="1" ht="45">
      <c r="A19" s="37">
        <v>10</v>
      </c>
      <c r="B19" s="38" t="s">
        <v>62</v>
      </c>
      <c r="C19" s="39">
        <v>890439</v>
      </c>
      <c r="D19" s="37"/>
      <c r="E19" s="55" t="s">
        <v>34</v>
      </c>
      <c r="F19" s="41" t="s">
        <v>93</v>
      </c>
      <c r="G19" s="41">
        <v>7</v>
      </c>
      <c r="H19" s="59">
        <v>2109.4</v>
      </c>
      <c r="I19" s="117">
        <f t="shared" si="0"/>
        <v>14765.800000000001</v>
      </c>
      <c r="J19" s="116">
        <v>20</v>
      </c>
      <c r="K19" s="117">
        <f t="shared" si="1"/>
        <v>2953.159999999998</v>
      </c>
      <c r="L19" s="117">
        <f t="shared" si="2"/>
        <v>17718.96</v>
      </c>
      <c r="M19" s="116">
        <v>80</v>
      </c>
      <c r="N19" s="11"/>
    </row>
    <row r="20" spans="1:14" s="12" customFormat="1" ht="45">
      <c r="A20" s="37">
        <v>11</v>
      </c>
      <c r="B20" s="38" t="s">
        <v>63</v>
      </c>
      <c r="C20" s="39">
        <v>890438</v>
      </c>
      <c r="D20" s="37"/>
      <c r="E20" s="56" t="s">
        <v>34</v>
      </c>
      <c r="F20" s="41" t="s">
        <v>93</v>
      </c>
      <c r="G20" s="41">
        <v>14</v>
      </c>
      <c r="H20" s="60">
        <v>2109.4</v>
      </c>
      <c r="I20" s="117">
        <f t="shared" si="0"/>
        <v>29531.600000000002</v>
      </c>
      <c r="J20" s="116">
        <v>20</v>
      </c>
      <c r="K20" s="117">
        <f t="shared" si="1"/>
        <v>5906.319999999996</v>
      </c>
      <c r="L20" s="117">
        <f t="shared" si="2"/>
        <v>35437.92</v>
      </c>
      <c r="M20" s="116">
        <v>80</v>
      </c>
      <c r="N20" s="11"/>
    </row>
    <row r="21" spans="1:14" s="12" customFormat="1" ht="45">
      <c r="A21" s="37">
        <v>12</v>
      </c>
      <c r="B21" s="38" t="s">
        <v>64</v>
      </c>
      <c r="C21" s="39">
        <v>890442</v>
      </c>
      <c r="D21" s="37"/>
      <c r="E21" s="57" t="s">
        <v>34</v>
      </c>
      <c r="F21" s="41" t="s">
        <v>93</v>
      </c>
      <c r="G21" s="41">
        <v>2</v>
      </c>
      <c r="H21" s="61">
        <v>2109.4</v>
      </c>
      <c r="I21" s="117">
        <f t="shared" si="0"/>
        <v>4218.8</v>
      </c>
      <c r="J21" s="116">
        <v>20</v>
      </c>
      <c r="K21" s="117">
        <f t="shared" si="1"/>
        <v>843.7600000000002</v>
      </c>
      <c r="L21" s="117">
        <f t="shared" si="2"/>
        <v>5062.56</v>
      </c>
      <c r="M21" s="116">
        <v>80</v>
      </c>
      <c r="N21" s="11"/>
    </row>
    <row r="22" spans="1:14" s="12" customFormat="1" ht="90">
      <c r="A22" s="37">
        <v>13</v>
      </c>
      <c r="B22" s="38" t="s">
        <v>65</v>
      </c>
      <c r="C22" s="39">
        <v>890358</v>
      </c>
      <c r="D22" s="37"/>
      <c r="E22" s="63" t="s">
        <v>27</v>
      </c>
      <c r="F22" s="41" t="s">
        <v>94</v>
      </c>
      <c r="G22" s="41">
        <v>1</v>
      </c>
      <c r="H22" s="69">
        <v>6884</v>
      </c>
      <c r="I22" s="117">
        <f t="shared" si="0"/>
        <v>6884</v>
      </c>
      <c r="J22" s="116">
        <v>20</v>
      </c>
      <c r="K22" s="117">
        <f t="shared" si="1"/>
        <v>1376.7999999999993</v>
      </c>
      <c r="L22" s="117">
        <f t="shared" si="2"/>
        <v>8260.8</v>
      </c>
      <c r="M22" s="116">
        <v>80</v>
      </c>
      <c r="N22" s="11"/>
    </row>
    <row r="23" spans="1:14" s="12" customFormat="1" ht="90">
      <c r="A23" s="37">
        <v>14</v>
      </c>
      <c r="B23" s="38" t="s">
        <v>66</v>
      </c>
      <c r="C23" s="39">
        <v>890359</v>
      </c>
      <c r="D23" s="37"/>
      <c r="E23" s="64" t="s">
        <v>27</v>
      </c>
      <c r="F23" s="41" t="s">
        <v>94</v>
      </c>
      <c r="G23" s="41">
        <v>2</v>
      </c>
      <c r="H23" s="70">
        <v>6884</v>
      </c>
      <c r="I23" s="117">
        <f t="shared" si="0"/>
        <v>13768</v>
      </c>
      <c r="J23" s="116">
        <v>20</v>
      </c>
      <c r="K23" s="117">
        <f t="shared" si="1"/>
        <v>2753.5999999999985</v>
      </c>
      <c r="L23" s="117">
        <f t="shared" si="2"/>
        <v>16521.6</v>
      </c>
      <c r="M23" s="116">
        <v>80</v>
      </c>
      <c r="N23" s="11"/>
    </row>
    <row r="24" spans="1:14" s="12" customFormat="1" ht="90">
      <c r="A24" s="37">
        <v>15</v>
      </c>
      <c r="B24" s="38" t="s">
        <v>67</v>
      </c>
      <c r="C24" s="39">
        <v>890360</v>
      </c>
      <c r="D24" s="37"/>
      <c r="E24" s="65" t="s">
        <v>27</v>
      </c>
      <c r="F24" s="41" t="s">
        <v>94</v>
      </c>
      <c r="G24" s="41">
        <v>4</v>
      </c>
      <c r="H24" s="71">
        <v>6884</v>
      </c>
      <c r="I24" s="117">
        <f t="shared" si="0"/>
        <v>27536</v>
      </c>
      <c r="J24" s="116">
        <v>20</v>
      </c>
      <c r="K24" s="117">
        <f t="shared" si="1"/>
        <v>5507.199999999997</v>
      </c>
      <c r="L24" s="117">
        <f t="shared" si="2"/>
        <v>33043.2</v>
      </c>
      <c r="M24" s="116">
        <v>80</v>
      </c>
      <c r="N24" s="11"/>
    </row>
    <row r="25" spans="1:14" s="12" customFormat="1" ht="90">
      <c r="A25" s="37">
        <v>16</v>
      </c>
      <c r="B25" s="38" t="s">
        <v>68</v>
      </c>
      <c r="C25" s="39">
        <v>890361</v>
      </c>
      <c r="D25" s="37"/>
      <c r="E25" s="66" t="s">
        <v>27</v>
      </c>
      <c r="F25" s="41" t="s">
        <v>94</v>
      </c>
      <c r="G25" s="41">
        <v>3</v>
      </c>
      <c r="H25" s="72">
        <v>6884</v>
      </c>
      <c r="I25" s="117">
        <f t="shared" si="0"/>
        <v>20652</v>
      </c>
      <c r="J25" s="116">
        <v>20</v>
      </c>
      <c r="K25" s="117">
        <f t="shared" si="1"/>
        <v>4130.399999999998</v>
      </c>
      <c r="L25" s="117">
        <f t="shared" si="2"/>
        <v>24782.399999999998</v>
      </c>
      <c r="M25" s="116">
        <v>80</v>
      </c>
      <c r="N25" s="11"/>
    </row>
    <row r="26" spans="1:14" s="12" customFormat="1" ht="90">
      <c r="A26" s="37">
        <v>17</v>
      </c>
      <c r="B26" s="38" t="s">
        <v>69</v>
      </c>
      <c r="C26" s="39">
        <v>890362</v>
      </c>
      <c r="D26" s="37"/>
      <c r="E26" s="67" t="s">
        <v>27</v>
      </c>
      <c r="F26" s="41" t="s">
        <v>94</v>
      </c>
      <c r="G26" s="41">
        <v>1</v>
      </c>
      <c r="H26" s="73">
        <v>6884</v>
      </c>
      <c r="I26" s="117">
        <f t="shared" si="0"/>
        <v>6884</v>
      </c>
      <c r="J26" s="116">
        <v>20</v>
      </c>
      <c r="K26" s="117">
        <f t="shared" si="1"/>
        <v>1376.7999999999993</v>
      </c>
      <c r="L26" s="117">
        <f t="shared" si="2"/>
        <v>8260.8</v>
      </c>
      <c r="M26" s="116">
        <v>80</v>
      </c>
      <c r="N26" s="11"/>
    </row>
    <row r="27" spans="1:14" s="12" customFormat="1" ht="90">
      <c r="A27" s="37">
        <v>18</v>
      </c>
      <c r="B27" s="38" t="s">
        <v>70</v>
      </c>
      <c r="C27" s="39">
        <v>890364</v>
      </c>
      <c r="D27" s="37"/>
      <c r="E27" s="68" t="s">
        <v>27</v>
      </c>
      <c r="F27" s="41" t="s">
        <v>94</v>
      </c>
      <c r="G27" s="41">
        <v>1</v>
      </c>
      <c r="H27" s="75">
        <v>6884</v>
      </c>
      <c r="I27" s="117">
        <f t="shared" si="0"/>
        <v>6884</v>
      </c>
      <c r="J27" s="116">
        <v>20</v>
      </c>
      <c r="K27" s="117">
        <f t="shared" si="1"/>
        <v>1376.7999999999993</v>
      </c>
      <c r="L27" s="117">
        <f t="shared" si="2"/>
        <v>8260.8</v>
      </c>
      <c r="M27" s="116">
        <v>80</v>
      </c>
      <c r="N27" s="11"/>
    </row>
    <row r="28" spans="1:14" s="12" customFormat="1" ht="180">
      <c r="A28" s="37">
        <v>19</v>
      </c>
      <c r="B28" s="38" t="s">
        <v>71</v>
      </c>
      <c r="C28" s="39">
        <v>890371</v>
      </c>
      <c r="D28" s="37"/>
      <c r="E28" s="76" t="s">
        <v>35</v>
      </c>
      <c r="F28" s="41" t="s">
        <v>94</v>
      </c>
      <c r="G28" s="41">
        <v>2</v>
      </c>
      <c r="H28" s="77">
        <v>8157</v>
      </c>
      <c r="I28" s="117">
        <f t="shared" si="0"/>
        <v>16314</v>
      </c>
      <c r="J28" s="116">
        <v>20</v>
      </c>
      <c r="K28" s="117">
        <f t="shared" si="1"/>
        <v>3262.7999999999993</v>
      </c>
      <c r="L28" s="117">
        <f t="shared" si="2"/>
        <v>19576.8</v>
      </c>
      <c r="M28" s="116">
        <v>80</v>
      </c>
      <c r="N28" s="11"/>
    </row>
    <row r="29" spans="1:14" s="12" customFormat="1" ht="180">
      <c r="A29" s="37">
        <v>20</v>
      </c>
      <c r="B29" s="38" t="s">
        <v>72</v>
      </c>
      <c r="C29" s="39">
        <v>890372</v>
      </c>
      <c r="D29" s="37"/>
      <c r="E29" s="76" t="s">
        <v>35</v>
      </c>
      <c r="F29" s="41" t="s">
        <v>94</v>
      </c>
      <c r="G29" s="41">
        <v>1</v>
      </c>
      <c r="H29" s="78">
        <v>8157</v>
      </c>
      <c r="I29" s="117">
        <f t="shared" si="0"/>
        <v>8157</v>
      </c>
      <c r="J29" s="116">
        <v>20</v>
      </c>
      <c r="K29" s="117">
        <f t="shared" si="1"/>
        <v>1631.3999999999996</v>
      </c>
      <c r="L29" s="117">
        <f t="shared" si="2"/>
        <v>9788.4</v>
      </c>
      <c r="M29" s="116">
        <v>80</v>
      </c>
      <c r="N29" s="11"/>
    </row>
    <row r="30" spans="1:14" s="12" customFormat="1" ht="180">
      <c r="A30" s="37">
        <v>21</v>
      </c>
      <c r="B30" s="38" t="s">
        <v>73</v>
      </c>
      <c r="C30" s="39">
        <v>890373</v>
      </c>
      <c r="D30" s="37"/>
      <c r="E30" s="76" t="s">
        <v>35</v>
      </c>
      <c r="F30" s="41" t="s">
        <v>94</v>
      </c>
      <c r="G30" s="41">
        <v>3</v>
      </c>
      <c r="H30" s="79">
        <v>8157</v>
      </c>
      <c r="I30" s="117">
        <f t="shared" si="0"/>
        <v>24471</v>
      </c>
      <c r="J30" s="116">
        <v>20</v>
      </c>
      <c r="K30" s="117">
        <f t="shared" si="1"/>
        <v>4894.200000000001</v>
      </c>
      <c r="L30" s="117">
        <f t="shared" si="2"/>
        <v>29365.2</v>
      </c>
      <c r="M30" s="116">
        <v>80</v>
      </c>
      <c r="N30" s="11"/>
    </row>
    <row r="31" spans="1:14" s="12" customFormat="1" ht="180">
      <c r="A31" s="37">
        <v>22</v>
      </c>
      <c r="B31" s="38" t="s">
        <v>74</v>
      </c>
      <c r="C31" s="39">
        <v>890374</v>
      </c>
      <c r="D31" s="37"/>
      <c r="E31" s="76" t="s">
        <v>35</v>
      </c>
      <c r="F31" s="41" t="s">
        <v>94</v>
      </c>
      <c r="G31" s="41">
        <v>2</v>
      </c>
      <c r="H31" s="84">
        <v>8157</v>
      </c>
      <c r="I31" s="117">
        <f t="shared" si="0"/>
        <v>16314</v>
      </c>
      <c r="J31" s="116">
        <v>20</v>
      </c>
      <c r="K31" s="117">
        <f t="shared" si="1"/>
        <v>3262.7999999999993</v>
      </c>
      <c r="L31" s="117">
        <f t="shared" si="2"/>
        <v>19576.8</v>
      </c>
      <c r="M31" s="116">
        <v>80</v>
      </c>
      <c r="N31" s="11"/>
    </row>
    <row r="32" spans="1:14" s="12" customFormat="1" ht="180">
      <c r="A32" s="37">
        <v>23</v>
      </c>
      <c r="B32" s="38" t="s">
        <v>75</v>
      </c>
      <c r="C32" s="39">
        <v>890375</v>
      </c>
      <c r="D32" s="37"/>
      <c r="E32" s="76" t="s">
        <v>35</v>
      </c>
      <c r="F32" s="41" t="s">
        <v>94</v>
      </c>
      <c r="G32" s="41">
        <v>1</v>
      </c>
      <c r="H32" s="83">
        <v>8157</v>
      </c>
      <c r="I32" s="117">
        <f t="shared" si="0"/>
        <v>8157</v>
      </c>
      <c r="J32" s="116">
        <v>20</v>
      </c>
      <c r="K32" s="117">
        <f t="shared" si="1"/>
        <v>1631.3999999999996</v>
      </c>
      <c r="L32" s="117">
        <f t="shared" si="2"/>
        <v>9788.4</v>
      </c>
      <c r="M32" s="116">
        <v>80</v>
      </c>
      <c r="N32" s="11"/>
    </row>
    <row r="33" spans="1:14" s="12" customFormat="1" ht="180">
      <c r="A33" s="37">
        <v>24</v>
      </c>
      <c r="B33" s="38" t="s">
        <v>76</v>
      </c>
      <c r="C33" s="39">
        <v>890377</v>
      </c>
      <c r="D33" s="37"/>
      <c r="E33" s="76" t="s">
        <v>35</v>
      </c>
      <c r="F33" s="41" t="s">
        <v>94</v>
      </c>
      <c r="G33" s="41">
        <v>1</v>
      </c>
      <c r="H33" s="82">
        <v>8157</v>
      </c>
      <c r="I33" s="117">
        <f t="shared" si="0"/>
        <v>8157</v>
      </c>
      <c r="J33" s="116">
        <v>20</v>
      </c>
      <c r="K33" s="117">
        <f t="shared" si="1"/>
        <v>1631.3999999999996</v>
      </c>
      <c r="L33" s="117">
        <f t="shared" si="2"/>
        <v>9788.4</v>
      </c>
      <c r="M33" s="116">
        <v>80</v>
      </c>
      <c r="N33" s="11"/>
    </row>
    <row r="34" spans="1:14" s="12" customFormat="1" ht="120">
      <c r="A34" s="37">
        <v>25</v>
      </c>
      <c r="B34" s="38" t="s">
        <v>77</v>
      </c>
      <c r="C34" s="39">
        <v>890041</v>
      </c>
      <c r="D34" s="37"/>
      <c r="E34" s="85" t="s">
        <v>36</v>
      </c>
      <c r="F34" s="41" t="s">
        <v>94</v>
      </c>
      <c r="G34" s="41">
        <v>1</v>
      </c>
      <c r="H34" s="91">
        <v>3874</v>
      </c>
      <c r="I34" s="117">
        <f t="shared" si="0"/>
        <v>3874</v>
      </c>
      <c r="J34" s="116">
        <v>20</v>
      </c>
      <c r="K34" s="117">
        <f t="shared" si="1"/>
        <v>774.8000000000002</v>
      </c>
      <c r="L34" s="117">
        <f t="shared" si="2"/>
        <v>4648.8</v>
      </c>
      <c r="M34" s="116">
        <v>80</v>
      </c>
      <c r="N34" s="11"/>
    </row>
    <row r="35" spans="1:14" s="12" customFormat="1" ht="120">
      <c r="A35" s="37">
        <v>26</v>
      </c>
      <c r="B35" s="38" t="s">
        <v>78</v>
      </c>
      <c r="C35" s="39">
        <v>890042</v>
      </c>
      <c r="D35" s="37"/>
      <c r="E35" s="86" t="s">
        <v>36</v>
      </c>
      <c r="F35" s="41" t="s">
        <v>94</v>
      </c>
      <c r="G35" s="41">
        <v>1</v>
      </c>
      <c r="H35" s="92">
        <v>3874</v>
      </c>
      <c r="I35" s="117">
        <f t="shared" si="0"/>
        <v>3874</v>
      </c>
      <c r="J35" s="116">
        <v>20</v>
      </c>
      <c r="K35" s="117">
        <f t="shared" si="1"/>
        <v>774.8000000000002</v>
      </c>
      <c r="L35" s="117">
        <f t="shared" si="2"/>
        <v>4648.8</v>
      </c>
      <c r="M35" s="116">
        <v>80</v>
      </c>
      <c r="N35" s="11"/>
    </row>
    <row r="36" spans="1:14" s="12" customFormat="1" ht="120">
      <c r="A36" s="37">
        <v>27</v>
      </c>
      <c r="B36" s="38" t="s">
        <v>79</v>
      </c>
      <c r="C36" s="39">
        <v>890043</v>
      </c>
      <c r="D36" s="37"/>
      <c r="E36" s="87" t="s">
        <v>36</v>
      </c>
      <c r="F36" s="41" t="s">
        <v>94</v>
      </c>
      <c r="G36" s="41">
        <v>2</v>
      </c>
      <c r="H36" s="93">
        <v>3874</v>
      </c>
      <c r="I36" s="117">
        <f t="shared" si="0"/>
        <v>7748</v>
      </c>
      <c r="J36" s="116">
        <v>20</v>
      </c>
      <c r="K36" s="117">
        <f t="shared" si="1"/>
        <v>1549.6000000000004</v>
      </c>
      <c r="L36" s="117">
        <f t="shared" si="2"/>
        <v>9297.6</v>
      </c>
      <c r="M36" s="116">
        <v>80</v>
      </c>
      <c r="N36" s="11"/>
    </row>
    <row r="37" spans="1:14" s="12" customFormat="1" ht="120">
      <c r="A37" s="37">
        <v>28</v>
      </c>
      <c r="B37" s="38" t="s">
        <v>80</v>
      </c>
      <c r="C37" s="39">
        <v>890044</v>
      </c>
      <c r="D37" s="37"/>
      <c r="E37" s="88" t="s">
        <v>36</v>
      </c>
      <c r="F37" s="41" t="s">
        <v>94</v>
      </c>
      <c r="G37" s="41">
        <v>3</v>
      </c>
      <c r="H37" s="94">
        <v>3874</v>
      </c>
      <c r="I37" s="117">
        <f t="shared" si="0"/>
        <v>11622</v>
      </c>
      <c r="J37" s="116">
        <v>20</v>
      </c>
      <c r="K37" s="117">
        <f t="shared" si="1"/>
        <v>2324.3999999999996</v>
      </c>
      <c r="L37" s="117">
        <f t="shared" si="2"/>
        <v>13946.4</v>
      </c>
      <c r="M37" s="116">
        <v>80</v>
      </c>
      <c r="N37" s="11"/>
    </row>
    <row r="38" spans="1:14" s="12" customFormat="1" ht="120">
      <c r="A38" s="37">
        <v>29</v>
      </c>
      <c r="B38" s="38" t="s">
        <v>81</v>
      </c>
      <c r="C38" s="39">
        <v>890045</v>
      </c>
      <c r="D38" s="37"/>
      <c r="E38" s="89" t="s">
        <v>36</v>
      </c>
      <c r="F38" s="41" t="s">
        <v>94</v>
      </c>
      <c r="G38" s="41">
        <v>1</v>
      </c>
      <c r="H38" s="95">
        <v>3874</v>
      </c>
      <c r="I38" s="117">
        <f t="shared" si="0"/>
        <v>3874</v>
      </c>
      <c r="J38" s="116">
        <v>20</v>
      </c>
      <c r="K38" s="117">
        <f t="shared" si="1"/>
        <v>774.8000000000002</v>
      </c>
      <c r="L38" s="117">
        <f t="shared" si="2"/>
        <v>4648.8</v>
      </c>
      <c r="M38" s="116">
        <v>80</v>
      </c>
      <c r="N38" s="11"/>
    </row>
    <row r="39" spans="1:14" s="12" customFormat="1" ht="120">
      <c r="A39" s="37">
        <v>30</v>
      </c>
      <c r="B39" s="38" t="s">
        <v>82</v>
      </c>
      <c r="C39" s="39">
        <v>890047</v>
      </c>
      <c r="D39" s="37"/>
      <c r="E39" s="90" t="s">
        <v>36</v>
      </c>
      <c r="F39" s="41" t="s">
        <v>94</v>
      </c>
      <c r="G39" s="41">
        <v>1</v>
      </c>
      <c r="H39" s="96">
        <v>3874</v>
      </c>
      <c r="I39" s="117">
        <f t="shared" si="0"/>
        <v>3874</v>
      </c>
      <c r="J39" s="116">
        <v>20</v>
      </c>
      <c r="K39" s="117">
        <f t="shared" si="1"/>
        <v>774.8000000000002</v>
      </c>
      <c r="L39" s="117">
        <f t="shared" si="2"/>
        <v>4648.8</v>
      </c>
      <c r="M39" s="116">
        <v>80</v>
      </c>
      <c r="N39" s="11"/>
    </row>
    <row r="40" spans="1:14" s="12" customFormat="1" ht="75">
      <c r="A40" s="37">
        <v>31</v>
      </c>
      <c r="B40" s="38" t="s">
        <v>83</v>
      </c>
      <c r="C40" s="39">
        <v>917154</v>
      </c>
      <c r="D40" s="37"/>
      <c r="E40" s="114" t="s">
        <v>95</v>
      </c>
      <c r="F40" s="41" t="s">
        <v>26</v>
      </c>
      <c r="G40" s="41">
        <v>2</v>
      </c>
      <c r="H40" s="98">
        <v>7408.5</v>
      </c>
      <c r="I40" s="117">
        <f t="shared" si="0"/>
        <v>14817</v>
      </c>
      <c r="J40" s="116">
        <v>20</v>
      </c>
      <c r="K40" s="117">
        <f t="shared" si="1"/>
        <v>2963.399999999998</v>
      </c>
      <c r="L40" s="117">
        <f t="shared" si="2"/>
        <v>17780.399999999998</v>
      </c>
      <c r="M40" s="116">
        <v>80</v>
      </c>
      <c r="N40" s="11"/>
    </row>
    <row r="41" spans="1:14" s="12" customFormat="1" ht="75">
      <c r="A41" s="37">
        <v>32</v>
      </c>
      <c r="B41" s="38" t="s">
        <v>84</v>
      </c>
      <c r="C41" s="39">
        <v>937871</v>
      </c>
      <c r="D41" s="37"/>
      <c r="E41" s="114" t="s">
        <v>96</v>
      </c>
      <c r="F41" s="41" t="s">
        <v>26</v>
      </c>
      <c r="G41" s="41">
        <v>1</v>
      </c>
      <c r="H41" s="99">
        <v>7408.5</v>
      </c>
      <c r="I41" s="117">
        <f t="shared" si="0"/>
        <v>7408.5</v>
      </c>
      <c r="J41" s="116">
        <v>20</v>
      </c>
      <c r="K41" s="117">
        <f t="shared" si="1"/>
        <v>1481.699999999999</v>
      </c>
      <c r="L41" s="117">
        <f t="shared" si="2"/>
        <v>8890.199999999999</v>
      </c>
      <c r="M41" s="116">
        <v>80</v>
      </c>
      <c r="N41" s="11"/>
    </row>
    <row r="42" spans="1:14" s="12" customFormat="1" ht="105">
      <c r="A42" s="37">
        <v>33</v>
      </c>
      <c r="B42" s="38" t="s">
        <v>85</v>
      </c>
      <c r="C42" s="39">
        <v>890413</v>
      </c>
      <c r="D42" s="37"/>
      <c r="E42" s="101" t="s">
        <v>28</v>
      </c>
      <c r="F42" s="41" t="s">
        <v>26</v>
      </c>
      <c r="G42" s="41">
        <v>3</v>
      </c>
      <c r="H42" s="104">
        <v>2011.4</v>
      </c>
      <c r="I42" s="117">
        <f t="shared" si="0"/>
        <v>6034.200000000001</v>
      </c>
      <c r="J42" s="116">
        <v>20</v>
      </c>
      <c r="K42" s="117">
        <f t="shared" si="1"/>
        <v>1206.8400000000001</v>
      </c>
      <c r="L42" s="117">
        <f t="shared" si="2"/>
        <v>7241.040000000001</v>
      </c>
      <c r="M42" s="116">
        <v>80</v>
      </c>
      <c r="N42" s="11"/>
    </row>
    <row r="43" spans="1:14" s="12" customFormat="1" ht="105">
      <c r="A43" s="37">
        <v>34</v>
      </c>
      <c r="B43" s="38" t="s">
        <v>86</v>
      </c>
      <c r="C43" s="39">
        <v>1201545</v>
      </c>
      <c r="D43" s="37"/>
      <c r="E43" s="107" t="s">
        <v>38</v>
      </c>
      <c r="F43" s="41" t="s">
        <v>26</v>
      </c>
      <c r="G43" s="41">
        <v>6</v>
      </c>
      <c r="H43" s="110">
        <v>2922.4</v>
      </c>
      <c r="I43" s="117">
        <f t="shared" si="0"/>
        <v>17534.4</v>
      </c>
      <c r="J43" s="116">
        <v>20</v>
      </c>
      <c r="K43" s="117">
        <f t="shared" si="1"/>
        <v>3506.880000000001</v>
      </c>
      <c r="L43" s="117">
        <f t="shared" si="2"/>
        <v>21041.280000000002</v>
      </c>
      <c r="M43" s="116">
        <v>80</v>
      </c>
      <c r="N43" s="11"/>
    </row>
    <row r="44" spans="1:14" s="12" customFormat="1" ht="90">
      <c r="A44" s="37">
        <v>35</v>
      </c>
      <c r="B44" s="38" t="s">
        <v>87</v>
      </c>
      <c r="C44" s="39">
        <v>890417</v>
      </c>
      <c r="D44" s="37"/>
      <c r="E44" s="113" t="s">
        <v>39</v>
      </c>
      <c r="F44" s="41" t="s">
        <v>94</v>
      </c>
      <c r="G44" s="41">
        <v>42</v>
      </c>
      <c r="H44" s="115">
        <v>2279.3</v>
      </c>
      <c r="I44" s="117">
        <f t="shared" si="0"/>
        <v>95730.6</v>
      </c>
      <c r="J44" s="116">
        <v>20</v>
      </c>
      <c r="K44" s="117">
        <f t="shared" si="1"/>
        <v>19146.119999999995</v>
      </c>
      <c r="L44" s="117">
        <f t="shared" si="2"/>
        <v>114876.72</v>
      </c>
      <c r="M44" s="116">
        <v>80</v>
      </c>
      <c r="N44" s="11"/>
    </row>
    <row r="45" spans="1:14" s="12" customFormat="1" ht="90">
      <c r="A45" s="37">
        <v>36</v>
      </c>
      <c r="B45" s="38" t="s">
        <v>88</v>
      </c>
      <c r="C45" s="39">
        <v>890417</v>
      </c>
      <c r="D45" s="37"/>
      <c r="E45" s="114" t="s">
        <v>40</v>
      </c>
      <c r="F45" s="41"/>
      <c r="G45" s="41">
        <v>2</v>
      </c>
      <c r="H45" s="117">
        <v>4147</v>
      </c>
      <c r="I45" s="117">
        <f t="shared" si="0"/>
        <v>8294</v>
      </c>
      <c r="J45" s="116">
        <v>20</v>
      </c>
      <c r="K45" s="117">
        <f t="shared" si="1"/>
        <v>1658.7999999999993</v>
      </c>
      <c r="L45" s="117">
        <f t="shared" si="2"/>
        <v>9952.8</v>
      </c>
      <c r="M45" s="116">
        <v>80</v>
      </c>
      <c r="N45" s="11"/>
    </row>
    <row r="46" spans="1:14" s="12" customFormat="1" ht="105">
      <c r="A46" s="37">
        <v>37</v>
      </c>
      <c r="B46" s="38" t="s">
        <v>53</v>
      </c>
      <c r="C46" s="39">
        <v>1023644</v>
      </c>
      <c r="D46" s="37"/>
      <c r="E46" s="43" t="s">
        <v>31</v>
      </c>
      <c r="F46" s="41" t="s">
        <v>93</v>
      </c>
      <c r="G46" s="41">
        <v>2</v>
      </c>
      <c r="H46" s="45">
        <v>26457</v>
      </c>
      <c r="I46" s="117">
        <f t="shared" si="0"/>
        <v>52914</v>
      </c>
      <c r="J46" s="116">
        <v>20</v>
      </c>
      <c r="K46" s="117">
        <f t="shared" si="1"/>
        <v>10582.799999999996</v>
      </c>
      <c r="L46" s="117">
        <f t="shared" si="2"/>
        <v>63496.799999999996</v>
      </c>
      <c r="M46" s="116">
        <v>80</v>
      </c>
      <c r="N46" s="11"/>
    </row>
    <row r="47" spans="1:14" s="12" customFormat="1" ht="150">
      <c r="A47" s="37">
        <v>38</v>
      </c>
      <c r="B47" s="38" t="s">
        <v>89</v>
      </c>
      <c r="C47" s="39">
        <v>1015238</v>
      </c>
      <c r="D47" s="37"/>
      <c r="E47" s="50" t="s">
        <v>32</v>
      </c>
      <c r="F47" s="41" t="s">
        <v>93</v>
      </c>
      <c r="G47" s="41">
        <v>2</v>
      </c>
      <c r="H47" s="51">
        <v>45274.6</v>
      </c>
      <c r="I47" s="117">
        <f t="shared" si="0"/>
        <v>90549.2</v>
      </c>
      <c r="J47" s="116">
        <v>20</v>
      </c>
      <c r="K47" s="117">
        <f t="shared" si="1"/>
        <v>18109.839999999997</v>
      </c>
      <c r="L47" s="117">
        <f t="shared" si="2"/>
        <v>108659.04</v>
      </c>
      <c r="M47" s="116">
        <v>80</v>
      </c>
      <c r="N47" s="11"/>
    </row>
    <row r="48" spans="1:14" s="12" customFormat="1" ht="90">
      <c r="A48" s="37">
        <v>39</v>
      </c>
      <c r="B48" s="38" t="s">
        <v>66</v>
      </c>
      <c r="C48" s="39">
        <v>890359</v>
      </c>
      <c r="D48" s="37"/>
      <c r="E48" s="74" t="s">
        <v>27</v>
      </c>
      <c r="F48" s="41" t="s">
        <v>94</v>
      </c>
      <c r="G48" s="41">
        <v>1</v>
      </c>
      <c r="H48" s="75">
        <v>6884</v>
      </c>
      <c r="I48" s="117">
        <f t="shared" si="0"/>
        <v>6884</v>
      </c>
      <c r="J48" s="116">
        <v>20</v>
      </c>
      <c r="K48" s="117">
        <f t="shared" si="1"/>
        <v>1376.7999999999993</v>
      </c>
      <c r="L48" s="117">
        <f t="shared" si="2"/>
        <v>8260.8</v>
      </c>
      <c r="M48" s="116">
        <v>80</v>
      </c>
      <c r="N48" s="11"/>
    </row>
    <row r="49" spans="1:14" s="12" customFormat="1" ht="90">
      <c r="A49" s="37">
        <v>40</v>
      </c>
      <c r="B49" s="38" t="s">
        <v>67</v>
      </c>
      <c r="C49" s="39">
        <v>890360</v>
      </c>
      <c r="D49" s="37"/>
      <c r="E49" s="74" t="s">
        <v>27</v>
      </c>
      <c r="F49" s="41" t="s">
        <v>94</v>
      </c>
      <c r="G49" s="41">
        <v>1</v>
      </c>
      <c r="H49" s="75">
        <v>6884</v>
      </c>
      <c r="I49" s="117">
        <f t="shared" si="0"/>
        <v>6884</v>
      </c>
      <c r="J49" s="116">
        <v>20</v>
      </c>
      <c r="K49" s="117">
        <f t="shared" si="1"/>
        <v>1376.7999999999993</v>
      </c>
      <c r="L49" s="117">
        <f t="shared" si="2"/>
        <v>8260.8</v>
      </c>
      <c r="M49" s="116">
        <v>80</v>
      </c>
      <c r="N49" s="11"/>
    </row>
    <row r="50" spans="1:14" s="12" customFormat="1" ht="180">
      <c r="A50" s="37">
        <v>41</v>
      </c>
      <c r="B50" s="38" t="s">
        <v>72</v>
      </c>
      <c r="C50" s="39">
        <v>890372</v>
      </c>
      <c r="D50" s="37"/>
      <c r="E50" s="76" t="s">
        <v>35</v>
      </c>
      <c r="F50" s="41" t="s">
        <v>94</v>
      </c>
      <c r="G50" s="41">
        <v>1</v>
      </c>
      <c r="H50" s="81">
        <v>8157</v>
      </c>
      <c r="I50" s="117">
        <f t="shared" si="0"/>
        <v>8157</v>
      </c>
      <c r="J50" s="116">
        <v>20</v>
      </c>
      <c r="K50" s="117">
        <f t="shared" si="1"/>
        <v>1631.3999999999996</v>
      </c>
      <c r="L50" s="117">
        <f t="shared" si="2"/>
        <v>9788.4</v>
      </c>
      <c r="M50" s="116">
        <v>80</v>
      </c>
      <c r="N50" s="11"/>
    </row>
    <row r="51" spans="1:14" s="12" customFormat="1" ht="180">
      <c r="A51" s="37">
        <v>42</v>
      </c>
      <c r="B51" s="38" t="s">
        <v>74</v>
      </c>
      <c r="C51" s="41">
        <v>890374</v>
      </c>
      <c r="D51" s="37"/>
      <c r="E51" s="76" t="s">
        <v>35</v>
      </c>
      <c r="F51" s="41" t="s">
        <v>94</v>
      </c>
      <c r="G51" s="41">
        <v>1</v>
      </c>
      <c r="H51" s="80">
        <v>8157</v>
      </c>
      <c r="I51" s="117">
        <f t="shared" si="0"/>
        <v>8157</v>
      </c>
      <c r="J51" s="116">
        <v>20</v>
      </c>
      <c r="K51" s="117">
        <f t="shared" si="1"/>
        <v>1631.3999999999996</v>
      </c>
      <c r="L51" s="117">
        <f t="shared" si="2"/>
        <v>9788.4</v>
      </c>
      <c r="M51" s="116">
        <v>80</v>
      </c>
      <c r="N51" s="11"/>
    </row>
    <row r="52" spans="1:14" s="12" customFormat="1" ht="45">
      <c r="A52" s="37">
        <v>43</v>
      </c>
      <c r="B52" s="38" t="s">
        <v>63</v>
      </c>
      <c r="C52" s="41">
        <v>890438</v>
      </c>
      <c r="D52" s="37"/>
      <c r="E52" s="58" t="s">
        <v>34</v>
      </c>
      <c r="F52" s="41" t="s">
        <v>93</v>
      </c>
      <c r="G52" s="41">
        <v>4</v>
      </c>
      <c r="H52" s="62">
        <v>2109.4</v>
      </c>
      <c r="I52" s="117">
        <f t="shared" si="0"/>
        <v>8437.6</v>
      </c>
      <c r="J52" s="116">
        <v>20</v>
      </c>
      <c r="K52" s="117">
        <f t="shared" si="1"/>
        <v>1687.5200000000004</v>
      </c>
      <c r="L52" s="117">
        <f t="shared" si="2"/>
        <v>10125.12</v>
      </c>
      <c r="M52" s="116">
        <v>80</v>
      </c>
      <c r="N52" s="11"/>
    </row>
    <row r="53" spans="1:14" s="12" customFormat="1" ht="105">
      <c r="A53" s="37">
        <v>44</v>
      </c>
      <c r="B53" s="38" t="s">
        <v>85</v>
      </c>
      <c r="C53" s="41">
        <v>987353</v>
      </c>
      <c r="D53" s="37"/>
      <c r="E53" s="102" t="s">
        <v>28</v>
      </c>
      <c r="F53" s="41" t="s">
        <v>26</v>
      </c>
      <c r="G53" s="41">
        <v>2</v>
      </c>
      <c r="H53" s="105">
        <v>2011.4</v>
      </c>
      <c r="I53" s="117">
        <f t="shared" si="0"/>
        <v>4022.8</v>
      </c>
      <c r="J53" s="116">
        <v>20</v>
      </c>
      <c r="K53" s="117">
        <f t="shared" si="1"/>
        <v>804.5599999999995</v>
      </c>
      <c r="L53" s="117">
        <f t="shared" si="2"/>
        <v>4827.36</v>
      </c>
      <c r="M53" s="116">
        <v>80</v>
      </c>
      <c r="N53" s="11"/>
    </row>
    <row r="54" spans="1:14" s="12" customFormat="1" ht="105">
      <c r="A54" s="37">
        <v>45</v>
      </c>
      <c r="B54" s="38" t="s">
        <v>86</v>
      </c>
      <c r="C54" s="41">
        <v>1201545</v>
      </c>
      <c r="D54" s="37"/>
      <c r="E54" s="108" t="s">
        <v>38</v>
      </c>
      <c r="F54" s="41" t="s">
        <v>26</v>
      </c>
      <c r="G54" s="41">
        <v>2</v>
      </c>
      <c r="H54" s="111">
        <v>2922.4</v>
      </c>
      <c r="I54" s="117">
        <f t="shared" si="0"/>
        <v>5844.8</v>
      </c>
      <c r="J54" s="116">
        <v>20</v>
      </c>
      <c r="K54" s="117">
        <f t="shared" si="1"/>
        <v>1168.96</v>
      </c>
      <c r="L54" s="117">
        <f t="shared" si="2"/>
        <v>7013.76</v>
      </c>
      <c r="M54" s="116">
        <v>80</v>
      </c>
      <c r="N54" s="11"/>
    </row>
    <row r="55" spans="1:14" s="12" customFormat="1" ht="30">
      <c r="A55" s="37">
        <v>46</v>
      </c>
      <c r="B55" s="38" t="s">
        <v>90</v>
      </c>
      <c r="C55" s="41">
        <v>1185111</v>
      </c>
      <c r="D55" s="37"/>
      <c r="E55" s="97" t="s">
        <v>37</v>
      </c>
      <c r="F55" s="41" t="s">
        <v>26</v>
      </c>
      <c r="G55" s="41">
        <v>2</v>
      </c>
      <c r="H55" s="100">
        <v>2295.83</v>
      </c>
      <c r="I55" s="117">
        <v>4591.67</v>
      </c>
      <c r="J55" s="116">
        <v>20</v>
      </c>
      <c r="K55" s="117">
        <f t="shared" si="1"/>
        <v>918.3339999999998</v>
      </c>
      <c r="L55" s="117">
        <f t="shared" si="2"/>
        <v>5510.004</v>
      </c>
      <c r="M55" s="116">
        <v>80</v>
      </c>
      <c r="N55" s="11"/>
    </row>
    <row r="56" spans="1:14" s="12" customFormat="1" ht="105">
      <c r="A56" s="37">
        <v>47</v>
      </c>
      <c r="B56" s="38" t="s">
        <v>91</v>
      </c>
      <c r="C56" s="41">
        <v>1023646</v>
      </c>
      <c r="D56" s="37"/>
      <c r="E56" s="43" t="s">
        <v>31</v>
      </c>
      <c r="F56" s="41" t="s">
        <v>93</v>
      </c>
      <c r="G56" s="41">
        <v>2</v>
      </c>
      <c r="H56" s="46">
        <v>26457</v>
      </c>
      <c r="I56" s="117">
        <f t="shared" si="0"/>
        <v>52914</v>
      </c>
      <c r="J56" s="116">
        <v>20</v>
      </c>
      <c r="K56" s="117">
        <f t="shared" si="1"/>
        <v>10582.799999999996</v>
      </c>
      <c r="L56" s="117">
        <f t="shared" si="2"/>
        <v>63496.799999999996</v>
      </c>
      <c r="M56" s="116">
        <v>80</v>
      </c>
      <c r="N56" s="11"/>
    </row>
    <row r="57" spans="1:14" s="12" customFormat="1" ht="90">
      <c r="A57" s="37">
        <v>48</v>
      </c>
      <c r="B57" s="38" t="s">
        <v>66</v>
      </c>
      <c r="C57" s="41">
        <v>890359</v>
      </c>
      <c r="D57" s="37"/>
      <c r="E57" s="74" t="s">
        <v>27</v>
      </c>
      <c r="F57" s="41" t="s">
        <v>94</v>
      </c>
      <c r="G57" s="41">
        <v>2</v>
      </c>
      <c r="H57" s="75">
        <v>6884</v>
      </c>
      <c r="I57" s="117">
        <f t="shared" si="0"/>
        <v>13768</v>
      </c>
      <c r="J57" s="116">
        <v>20</v>
      </c>
      <c r="K57" s="117">
        <f t="shared" si="1"/>
        <v>2753.5999999999985</v>
      </c>
      <c r="L57" s="117">
        <f t="shared" si="2"/>
        <v>16521.6</v>
      </c>
      <c r="M57" s="116">
        <v>80</v>
      </c>
      <c r="N57" s="11"/>
    </row>
    <row r="58" spans="1:14" s="12" customFormat="1" ht="90">
      <c r="A58" s="37">
        <v>49</v>
      </c>
      <c r="B58" s="38" t="s">
        <v>67</v>
      </c>
      <c r="C58" s="41">
        <v>890360</v>
      </c>
      <c r="D58" s="37"/>
      <c r="E58" s="74" t="s">
        <v>27</v>
      </c>
      <c r="F58" s="41" t="s">
        <v>94</v>
      </c>
      <c r="G58" s="41">
        <v>2</v>
      </c>
      <c r="H58" s="75">
        <v>6884</v>
      </c>
      <c r="I58" s="117">
        <f t="shared" si="0"/>
        <v>13768</v>
      </c>
      <c r="J58" s="116">
        <v>20</v>
      </c>
      <c r="K58" s="117">
        <f t="shared" si="1"/>
        <v>2753.5999999999985</v>
      </c>
      <c r="L58" s="117">
        <f t="shared" si="2"/>
        <v>16521.6</v>
      </c>
      <c r="M58" s="116">
        <v>80</v>
      </c>
      <c r="N58" s="11"/>
    </row>
    <row r="59" spans="1:14" s="12" customFormat="1" ht="90">
      <c r="A59" s="37">
        <v>50</v>
      </c>
      <c r="B59" s="38" t="s">
        <v>68</v>
      </c>
      <c r="C59" s="41">
        <v>890361</v>
      </c>
      <c r="D59" s="37"/>
      <c r="E59" s="74" t="s">
        <v>27</v>
      </c>
      <c r="F59" s="41" t="s">
        <v>94</v>
      </c>
      <c r="G59" s="41">
        <v>2</v>
      </c>
      <c r="H59" s="75">
        <v>6884</v>
      </c>
      <c r="I59" s="117">
        <f t="shared" si="0"/>
        <v>13768</v>
      </c>
      <c r="J59" s="116">
        <v>20</v>
      </c>
      <c r="K59" s="117">
        <f t="shared" si="1"/>
        <v>2753.5999999999985</v>
      </c>
      <c r="L59" s="117">
        <f t="shared" si="2"/>
        <v>16521.6</v>
      </c>
      <c r="M59" s="116">
        <v>80</v>
      </c>
      <c r="N59" s="11"/>
    </row>
    <row r="60" spans="1:14" s="12" customFormat="1" ht="90">
      <c r="A60" s="37">
        <v>51</v>
      </c>
      <c r="B60" s="38" t="s">
        <v>92</v>
      </c>
      <c r="C60" s="41">
        <v>890361</v>
      </c>
      <c r="D60" s="37"/>
      <c r="E60" s="74" t="s">
        <v>27</v>
      </c>
      <c r="F60" s="41" t="s">
        <v>94</v>
      </c>
      <c r="G60" s="41">
        <v>1</v>
      </c>
      <c r="H60" s="75">
        <v>6884</v>
      </c>
      <c r="I60" s="117">
        <f t="shared" si="0"/>
        <v>6884</v>
      </c>
      <c r="J60" s="116">
        <v>20</v>
      </c>
      <c r="K60" s="117">
        <f t="shared" si="1"/>
        <v>1376.7999999999993</v>
      </c>
      <c r="L60" s="117">
        <f t="shared" si="2"/>
        <v>8260.8</v>
      </c>
      <c r="M60" s="116">
        <v>80</v>
      </c>
      <c r="N60" s="11"/>
    </row>
    <row r="61" spans="1:14" s="12" customFormat="1" ht="105">
      <c r="A61" s="37">
        <v>52</v>
      </c>
      <c r="B61" s="38" t="s">
        <v>85</v>
      </c>
      <c r="C61" s="41">
        <v>987353</v>
      </c>
      <c r="D61" s="37"/>
      <c r="E61" s="103" t="s">
        <v>28</v>
      </c>
      <c r="F61" s="41" t="s">
        <v>26</v>
      </c>
      <c r="G61" s="41">
        <v>7</v>
      </c>
      <c r="H61" s="106">
        <v>2011.4</v>
      </c>
      <c r="I61" s="117">
        <f t="shared" si="0"/>
        <v>14079.800000000001</v>
      </c>
      <c r="J61" s="116">
        <v>20</v>
      </c>
      <c r="K61" s="117">
        <f t="shared" si="1"/>
        <v>2815.960000000001</v>
      </c>
      <c r="L61" s="117">
        <f t="shared" si="2"/>
        <v>16895.760000000002</v>
      </c>
      <c r="M61" s="116">
        <v>80</v>
      </c>
      <c r="N61" s="11"/>
    </row>
    <row r="62" spans="1:14" s="12" customFormat="1" ht="105">
      <c r="A62" s="37">
        <v>53</v>
      </c>
      <c r="B62" s="38" t="s">
        <v>86</v>
      </c>
      <c r="C62" s="41">
        <v>1201545</v>
      </c>
      <c r="D62" s="37"/>
      <c r="E62" s="109" t="s">
        <v>38</v>
      </c>
      <c r="F62" s="41" t="s">
        <v>26</v>
      </c>
      <c r="G62" s="41">
        <v>7</v>
      </c>
      <c r="H62" s="112">
        <v>2922.4</v>
      </c>
      <c r="I62" s="117">
        <f t="shared" si="0"/>
        <v>20456.8</v>
      </c>
      <c r="J62" s="116">
        <v>20</v>
      </c>
      <c r="K62" s="117">
        <f t="shared" si="1"/>
        <v>4091.3600000000006</v>
      </c>
      <c r="L62" s="117">
        <f t="shared" si="2"/>
        <v>24548.16</v>
      </c>
      <c r="M62" s="116">
        <v>80</v>
      </c>
      <c r="N62" s="11"/>
    </row>
    <row r="63" spans="1:15" s="9" customFormat="1" ht="14.25">
      <c r="A63" s="137" t="s">
        <v>20</v>
      </c>
      <c r="B63" s="138"/>
      <c r="C63" s="138"/>
      <c r="D63" s="138"/>
      <c r="E63" s="138"/>
      <c r="F63" s="138"/>
      <c r="G63" s="138"/>
      <c r="H63" s="138"/>
      <c r="I63" s="22">
        <f>SUM(I10:I62)</f>
        <v>1649186.1700000002</v>
      </c>
      <c r="J63" s="10" t="s">
        <v>21</v>
      </c>
      <c r="K63" s="23">
        <f>SUM(K10:K62)</f>
        <v>329837.2339999998</v>
      </c>
      <c r="L63" s="24">
        <f>SUM(L10:L62)</f>
        <v>1979023.4040000003</v>
      </c>
      <c r="M63" s="10"/>
      <c r="N63" s="14"/>
      <c r="O63" s="8"/>
    </row>
    <row r="64" spans="1:14" s="2" customFormat="1" ht="15.75">
      <c r="A64" s="132" t="s">
        <v>46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5"/>
    </row>
    <row r="65" spans="1:14" s="4" customFormat="1" ht="18.75">
      <c r="A65" s="129" t="s">
        <v>14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6"/>
    </row>
    <row r="66" spans="1:14" s="4" customFormat="1" ht="18.75">
      <c r="A66" s="126" t="s">
        <v>47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6"/>
    </row>
    <row r="67" spans="1:14" s="4" customFormat="1" ht="77.25" customHeight="1">
      <c r="A67" s="126" t="s">
        <v>48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6"/>
    </row>
    <row r="68" spans="1:14" s="4" customFormat="1" ht="18.75">
      <c r="A68" s="128" t="s">
        <v>49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6"/>
    </row>
    <row r="69" spans="1:14" s="4" customFormat="1" ht="18.75">
      <c r="A69" s="135" t="s">
        <v>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6"/>
    </row>
    <row r="70" spans="1:14" ht="66" customHeight="1">
      <c r="A70" s="126" t="s">
        <v>97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7"/>
    </row>
    <row r="71" spans="1:14" s="4" customFormat="1" ht="36.75" customHeight="1">
      <c r="A71" s="118" t="s">
        <v>50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8"/>
    </row>
    <row r="72" spans="1:14" s="4" customFormat="1" ht="46.5" customHeight="1">
      <c r="A72" s="118" t="s">
        <v>51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6"/>
    </row>
    <row r="73" spans="1:14" s="4" customFormat="1" ht="24" customHeight="1">
      <c r="A73" s="126" t="s">
        <v>52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7"/>
      <c r="M73" s="127"/>
      <c r="N73" s="16"/>
    </row>
    <row r="74" spans="1:14" ht="18.75">
      <c r="A74" s="120" t="s">
        <v>7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7"/>
    </row>
    <row r="75" spans="1:14" s="6" customFormat="1" ht="87" customHeight="1">
      <c r="A75" s="126" t="s">
        <v>29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9"/>
    </row>
    <row r="76" spans="1:14" s="5" customFormat="1" ht="18.75">
      <c r="A76" s="120" t="s">
        <v>1</v>
      </c>
      <c r="B76" s="121"/>
      <c r="C76" s="29"/>
      <c r="D76" s="29"/>
      <c r="E76" s="29"/>
      <c r="F76" s="29"/>
      <c r="G76" s="30"/>
      <c r="H76" s="30"/>
      <c r="I76" s="121" t="s">
        <v>9</v>
      </c>
      <c r="J76" s="121"/>
      <c r="K76" s="121"/>
      <c r="L76" s="121"/>
      <c r="M76" s="121"/>
      <c r="N76" s="20"/>
    </row>
    <row r="77" spans="1:14" s="5" customFormat="1" ht="18.75">
      <c r="A77" s="122" t="s">
        <v>25</v>
      </c>
      <c r="B77" s="123"/>
      <c r="C77" s="123"/>
      <c r="D77" s="123"/>
      <c r="E77" s="123"/>
      <c r="F77" s="123"/>
      <c r="G77" s="124"/>
      <c r="H77" s="31"/>
      <c r="I77" s="118" t="s">
        <v>22</v>
      </c>
      <c r="J77" s="118"/>
      <c r="K77" s="118"/>
      <c r="L77" s="118"/>
      <c r="M77" s="118"/>
      <c r="N77" s="20"/>
    </row>
    <row r="78" spans="1:14" s="5" customFormat="1" ht="18.75">
      <c r="A78" s="125" t="s">
        <v>24</v>
      </c>
      <c r="B78" s="119"/>
      <c r="C78" s="119"/>
      <c r="D78" s="119"/>
      <c r="E78" s="119"/>
      <c r="F78" s="119"/>
      <c r="G78" s="119"/>
      <c r="H78" s="119"/>
      <c r="I78" s="119" t="s">
        <v>10</v>
      </c>
      <c r="J78" s="119"/>
      <c r="K78" s="119"/>
      <c r="L78" s="119"/>
      <c r="M78" s="119"/>
      <c r="N78" s="20"/>
    </row>
    <row r="79" spans="1:14" s="5" customFormat="1" ht="18.75">
      <c r="A79" s="32" t="s">
        <v>2</v>
      </c>
      <c r="B79" s="33"/>
      <c r="C79" s="33"/>
      <c r="D79" s="33"/>
      <c r="E79" s="33"/>
      <c r="F79" s="33"/>
      <c r="G79" s="31"/>
      <c r="H79" s="31"/>
      <c r="I79" s="32" t="s">
        <v>2</v>
      </c>
      <c r="J79" s="34"/>
      <c r="K79" s="31"/>
      <c r="L79" s="31"/>
      <c r="M79" s="35"/>
      <c r="N79" s="20"/>
    </row>
  </sheetData>
  <sheetProtection/>
  <autoFilter ref="A8:P79"/>
  <mergeCells count="20">
    <mergeCell ref="A65:M65"/>
    <mergeCell ref="A6:M6"/>
    <mergeCell ref="A64:M64"/>
    <mergeCell ref="A69:M69"/>
    <mergeCell ref="A66:M66"/>
    <mergeCell ref="A68:M68"/>
    <mergeCell ref="A63:H63"/>
    <mergeCell ref="A73:M73"/>
    <mergeCell ref="A67:M67"/>
    <mergeCell ref="A71:M71"/>
    <mergeCell ref="A72:M72"/>
    <mergeCell ref="I76:M76"/>
    <mergeCell ref="A70:M70"/>
    <mergeCell ref="I77:M77"/>
    <mergeCell ref="I78:M78"/>
    <mergeCell ref="A74:M74"/>
    <mergeCell ref="A76:B76"/>
    <mergeCell ref="A77:G77"/>
    <mergeCell ref="A78:H78"/>
    <mergeCell ref="A75:M75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Log_001</dc:creator>
  <cp:keywords/>
  <dc:description/>
  <cp:lastModifiedBy>Пименова Анастасия Игоревна</cp:lastModifiedBy>
  <cp:lastPrinted>2017-10-04T04:31:31Z</cp:lastPrinted>
  <dcterms:created xsi:type="dcterms:W3CDTF">2008-03-27T06:18:40Z</dcterms:created>
  <dcterms:modified xsi:type="dcterms:W3CDTF">2024-01-11T05:40:28Z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