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zminaIB\Desktop\Мои документы\Закупки\Закупки 2023\МГЭС.23.68. Устройство анкерной тяги\"/>
    </mc:Choice>
  </mc:AlternateContent>
  <bookViews>
    <workbookView xWindow="0" yWindow="-45" windowWidth="15345" windowHeight="12780"/>
  </bookViews>
  <sheets>
    <sheet name="1" sheetId="1" r:id="rId1"/>
  </sheets>
  <definedNames>
    <definedName name="Дата_изменения_группы_строек" localSheetId="0">#REF!</definedName>
    <definedName name="Дата_изменения_группы_строек">#REF!</definedName>
    <definedName name="Дата_изменения_локальной_сметы" localSheetId="0">#REF!</definedName>
    <definedName name="Дата_изменения_локальной_сметы">#REF!</definedName>
    <definedName name="Дата_изменения_объекта" localSheetId="0">#REF!</definedName>
    <definedName name="Дата_изменения_объекта">#REF!</definedName>
    <definedName name="Дата_изменения_объектной_сметы" localSheetId="0">#REF!</definedName>
    <definedName name="Дата_изменения_объектной_сметы">#REF!</definedName>
    <definedName name="Дата_изменения_очереди" localSheetId="0">#REF!</definedName>
    <definedName name="Дата_изменения_очереди">#REF!</definedName>
    <definedName name="Дата_изменения_пускового_комплекса" localSheetId="0">#REF!</definedName>
    <definedName name="Дата_изменения_пускового_комплекса">#REF!</definedName>
    <definedName name="Дата_изменения_сводного_сметного_расчета" localSheetId="0">#REF!</definedName>
    <definedName name="Дата_изменения_сводного_сметного_расчета">#REF!</definedName>
    <definedName name="Дата_изменения_стройки" localSheetId="0">#REF!</definedName>
    <definedName name="Дата_изменения_стройки">#REF!</definedName>
    <definedName name="Дата_создания_группы_строек" localSheetId="0">#REF!</definedName>
    <definedName name="Дата_создания_группы_строек">#REF!</definedName>
    <definedName name="Дата_создания_локальной_сметы" localSheetId="0">#REF!</definedName>
    <definedName name="Дата_создания_локальной_сметы">#REF!</definedName>
    <definedName name="Дата_создания_объекта" localSheetId="0">#REF!</definedName>
    <definedName name="Дата_создания_объекта">#REF!</definedName>
    <definedName name="Дата_создания_объектной_сметы" localSheetId="0">#REF!</definedName>
    <definedName name="Дата_создания_объектной_сметы">#REF!</definedName>
    <definedName name="Дата_создания_очереди" localSheetId="0">#REF!</definedName>
    <definedName name="Дата_создания_очереди">#REF!</definedName>
    <definedName name="Дата_создания_пускового_комплекса" localSheetId="0">#REF!</definedName>
    <definedName name="Дата_создания_пускового_комплекса">#REF!</definedName>
    <definedName name="Дата_создания_сводного_сметного_расчета" localSheetId="0">#REF!</definedName>
    <definedName name="Дата_создания_сводного_сметного_расчета">#REF!</definedName>
    <definedName name="Дата_создания_стройки" localSheetId="0">#REF!</definedName>
    <definedName name="Дата_создания_стройки">#REF!</definedName>
    <definedName name="_xlnm.Print_Titles" localSheetId="0">'1'!$12:$12</definedName>
    <definedName name="Заказчик" localSheetId="0">#REF!</definedName>
    <definedName name="Заказчик">#REF!</definedName>
    <definedName name="Инвестор" localSheetId="0">#REF!</definedName>
    <definedName name="Инвестор">#REF!</definedName>
    <definedName name="Индекс_ЛН_группы_строек" localSheetId="0">#REF!</definedName>
    <definedName name="Индекс_ЛН_группы_строек">#REF!</definedName>
    <definedName name="Индекс_ЛН_локальной_сметы" localSheetId="0">#REF!</definedName>
    <definedName name="Индекс_ЛН_локальной_сметы">#REF!</definedName>
    <definedName name="Индекс_ЛН_объекта" localSheetId="0">#REF!</definedName>
    <definedName name="Индекс_ЛН_объекта">#REF!</definedName>
    <definedName name="Индекс_ЛН_объектной_сметы" localSheetId="0">#REF!</definedName>
    <definedName name="Индекс_ЛН_объектной_сметы">#REF!</definedName>
    <definedName name="Индекс_ЛН_очереди" localSheetId="0">#REF!</definedName>
    <definedName name="Индекс_ЛН_очереди">#REF!</definedName>
    <definedName name="Индекс_ЛН_пускового_комплекса" localSheetId="0">#REF!</definedName>
    <definedName name="Индекс_ЛН_пускового_комплекса">#REF!</definedName>
    <definedName name="Индекс_ЛН_сводного_сметного_расчета" localSheetId="0">#REF!</definedName>
    <definedName name="Индекс_ЛН_сводного_сметного_расчета">#REF!</definedName>
    <definedName name="Индекс_ЛН_стройки" localSheetId="0">#REF!</definedName>
    <definedName name="Индекс_ЛН_стройки">#REF!</definedName>
    <definedName name="Итого_ЗПМ__по_рес_расчету_с_учетом_к_тов" localSheetId="0">#REF!</definedName>
    <definedName name="Итого_ЗПМ__по_рес_расчету_с_учетом_к_тов">#REF!</definedName>
    <definedName name="Итого_ЗПМ_в_базисных_ценах" localSheetId="0">#REF!</definedName>
    <definedName name="Итого_ЗПМ_в_базисных_ценах">#REF!</definedName>
    <definedName name="Итого_ЗПМ_в_базисных_ценах_с_учетом_к_тов" localSheetId="0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0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0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0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0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0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0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0">#REF!</definedName>
    <definedName name="Итого_МАТ_по_акту_вып_работ_при_ресурсном_расчете_с_учетом_к_тов">#REF!</definedName>
    <definedName name="Итого_материалы" localSheetId="0">#REF!</definedName>
    <definedName name="Итого_материалы">#REF!</definedName>
    <definedName name="Итого_материалы__по_рес_расчету_с_учетом_к_тов" localSheetId="0">#REF!</definedName>
    <definedName name="Итого_материалы__по_рес_расчету_с_учетом_к_тов">#REF!</definedName>
    <definedName name="Итого_материалы_в_базисных_ценах" localSheetId="0">#REF!</definedName>
    <definedName name="Итого_материалы_в_базисных_ценах">#REF!</definedName>
    <definedName name="Итого_материалы_в_базисных_ценах_с_учетом_к_тов" localSheetId="0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0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0">#REF!</definedName>
    <definedName name="Итого_материалы_по_акту_выполненных_работ_при_ресурсном_расчете">#REF!</definedName>
    <definedName name="Итого_машины_и_механизмы" localSheetId="0">#REF!</definedName>
    <definedName name="Итого_машины_и_механизмы">#REF!</definedName>
    <definedName name="Итого_машины_и_механизмы_в_базисных_ценах" localSheetId="0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0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0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0">#REF!</definedName>
    <definedName name="Итого_НР_в_базисных_ценах">#REF!</definedName>
    <definedName name="Итого_НР_по_акту_в_базисных_ценах" localSheetId="0">#REF!</definedName>
    <definedName name="Итого_НР_по_акту_в_базисных_ценах">#REF!</definedName>
    <definedName name="Итого_НР_по_акту_по_ресурсному_расчету" localSheetId="0">#REF!</definedName>
    <definedName name="Итого_НР_по_акту_по_ресурсному_расчету">#REF!</definedName>
    <definedName name="Итого_НР_по_ресурсному_расчету" localSheetId="0">#REF!</definedName>
    <definedName name="Итого_НР_по_ресурсному_расчету">#REF!</definedName>
    <definedName name="Итого_ОЗП" localSheetId="0">#REF!</definedName>
    <definedName name="Итого_ОЗП">#REF!</definedName>
    <definedName name="Итого_ОЗП_в_базисных_ценах" localSheetId="0">#REF!</definedName>
    <definedName name="Итого_ОЗП_в_базисных_ценах">#REF!</definedName>
    <definedName name="Итого_ОЗП_в_базисных_ценах_с_учетом_к_тов" localSheetId="0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0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0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0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0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0">#REF!</definedName>
    <definedName name="Итого_ОЗП_по_рес_расчету_с_учетом_к_тов">#REF!</definedName>
    <definedName name="Итого_ПЗ" localSheetId="0">#REF!</definedName>
    <definedName name="Итого_ПЗ">#REF!</definedName>
    <definedName name="Итого_ПЗ_в_базисных_ценах" localSheetId="0">#REF!</definedName>
    <definedName name="Итого_ПЗ_в_базисных_ценах">#REF!</definedName>
    <definedName name="Итого_ПЗ_в_базисных_ценах_с_учетом_к_тов" localSheetId="0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0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0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0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0">#REF!</definedName>
    <definedName name="Итого_ПЗ_по_акту_выполненных_работ_при_ресурсном_расчете">#REF!</definedName>
    <definedName name="Итого_ПЗ_по_рес_расчету_с_учетом_к_тов" localSheetId="0">#REF!</definedName>
    <definedName name="Итого_ПЗ_по_рес_расчету_с_учетом_к_тов">#REF!</definedName>
    <definedName name="Итого_СП_в_базисных_ценах" localSheetId="0">#REF!</definedName>
    <definedName name="Итого_СП_в_базисных_ценах">#REF!</definedName>
    <definedName name="Итого_СП_по_акту_в_базисных_ценах" localSheetId="0">#REF!</definedName>
    <definedName name="Итого_СП_по_акту_в_базисных_ценах">#REF!</definedName>
    <definedName name="Итого_СП_по_акту_по_ресурсному_расчету" localSheetId="0">#REF!</definedName>
    <definedName name="Итого_СП_по_акту_по_ресурсному_расчету">#REF!</definedName>
    <definedName name="Итого_СП_по_ресурсному_расчету" localSheetId="0">#REF!</definedName>
    <definedName name="Итого_СП_по_ресурсному_расчету">#REF!</definedName>
    <definedName name="Итого_ФОТ_в_базисных_ценах" localSheetId="0">#REF!</definedName>
    <definedName name="Итого_ФОТ_в_базисных_ценах">#REF!</definedName>
    <definedName name="Итого_ФОТ_по_акту_выполненных_работ_в_базисных_ценах" localSheetId="0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0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0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0">#REF!</definedName>
    <definedName name="Итого_ЭММ__по_рес_расчету_с_учетом_к_тов">#REF!</definedName>
    <definedName name="Итого_ЭММ_в_базисных_ценах_с_учетом_к_тов" localSheetId="0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0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0">#REF!</definedName>
    <definedName name="Итого_ЭММ_по_акту_вып_работ_при_ресурсном_расчете_с_учетом_к_тов">#REF!</definedName>
    <definedName name="к_ЗПМ" localSheetId="0">#REF!</definedName>
    <definedName name="к_ЗПМ">#REF!</definedName>
    <definedName name="к_МАТ" localSheetId="0">#REF!</definedName>
    <definedName name="к_МАТ">#REF!</definedName>
    <definedName name="к_ОЗП" localSheetId="0">#REF!</definedName>
    <definedName name="к_ОЗП">#REF!</definedName>
    <definedName name="к_ПЗ" localSheetId="0">#REF!</definedName>
    <definedName name="к_ПЗ">#REF!</definedName>
    <definedName name="к_ЭМ" localSheetId="0">#REF!</definedName>
    <definedName name="к_ЭМ">#REF!</definedName>
    <definedName name="Монтажные_работы_в_базисных_ценах" localSheetId="0">#REF!</definedName>
    <definedName name="Монтажные_работы_в_базисных_ценах">#REF!</definedName>
    <definedName name="Монтажные_работы_в_текущих_ценах" localSheetId="0">#REF!</definedName>
    <definedName name="Монтажные_работы_в_текущих_ценах">#REF!</definedName>
    <definedName name="Монтажные_работы_в_текущих_ценах_по_ресурсному_расчету" localSheetId="0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0">#REF!</definedName>
    <definedName name="Монтажные_работы_в_текущих_ценах_после_применения_индексов">#REF!</definedName>
    <definedName name="Наименование_группы_строек" localSheetId="0">#REF!</definedName>
    <definedName name="Наименование_группы_строек">#REF!</definedName>
    <definedName name="Наименование_локальной_сметы" localSheetId="0">#REF!</definedName>
    <definedName name="Наименование_локальной_сметы">#REF!</definedName>
    <definedName name="Наименование_объекта" localSheetId="0">#REF!</definedName>
    <definedName name="Наименование_объекта">#REF!</definedName>
    <definedName name="Наименование_объектной_сметы" localSheetId="0">#REF!</definedName>
    <definedName name="Наименование_объектной_сметы">#REF!</definedName>
    <definedName name="Наименование_очереди" localSheetId="0">#REF!</definedName>
    <definedName name="Наименование_очереди">#REF!</definedName>
    <definedName name="Наименование_пускового_комплекса" localSheetId="0">#REF!</definedName>
    <definedName name="Наименование_пускового_комплекса">#REF!</definedName>
    <definedName name="Наименование_сводного_сметного_расчета" localSheetId="0">#REF!</definedName>
    <definedName name="Наименование_сводного_сметного_расчета">#REF!</definedName>
    <definedName name="Наименование_стройки" localSheetId="0">#REF!</definedName>
    <definedName name="Наименование_стройки">#REF!</definedName>
    <definedName name="Норм_трудоемкость_механизаторов_по_смете_с_учетом_к_тов" localSheetId="0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0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0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0">#REF!</definedName>
    <definedName name="Нормативная_трудоемкость_основных_рабочих_по_смете">#REF!</definedName>
    <definedName name="_xlnm.Print_Area" localSheetId="0">'1'!$A$1:$F$54</definedName>
    <definedName name="Оборудование_в_базисных_ценах" localSheetId="0">#REF!</definedName>
    <definedName name="Оборудование_в_базисных_ценах">#REF!</definedName>
    <definedName name="Оборудование_в_текущих_ценах" localSheetId="0">#REF!</definedName>
    <definedName name="Оборудование_в_текущих_ценах">#REF!</definedName>
    <definedName name="Оборудование_в_текущих_ценах_по_ресурсному_расчету" localSheetId="0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0">#REF!</definedName>
    <definedName name="Оборудование_в_текущих_ценах_после_применения_индексов">#REF!</definedName>
    <definedName name="Обоснование_поправки" localSheetId="0">#REF!</definedName>
    <definedName name="Обоснование_поправки">#REF!</definedName>
    <definedName name="Описание_группы_строек" localSheetId="0">#REF!</definedName>
    <definedName name="Описание_группы_строек">#REF!</definedName>
    <definedName name="Описание_локальной_сметы" localSheetId="0">#REF!</definedName>
    <definedName name="Описание_локальной_сметы">#REF!</definedName>
    <definedName name="Описание_объекта" localSheetId="0">#REF!</definedName>
    <definedName name="Описание_объекта">#REF!</definedName>
    <definedName name="Описание_объектной_сметы" localSheetId="0">#REF!</definedName>
    <definedName name="Описание_объектной_сметы">#REF!</definedName>
    <definedName name="Описание_очереди" localSheetId="0">#REF!</definedName>
    <definedName name="Описание_очереди">#REF!</definedName>
    <definedName name="Описание_пускового_комплекса" localSheetId="0">#REF!</definedName>
    <definedName name="Описание_пускового_комплекса">#REF!</definedName>
    <definedName name="Описание_сводного_сметного_расчета" localSheetId="0">#REF!</definedName>
    <definedName name="Описание_сводного_сметного_расчета">#REF!</definedName>
    <definedName name="Описание_стройки" localSheetId="0">#REF!</definedName>
    <definedName name="Описание_стройки">#REF!</definedName>
    <definedName name="Основание" localSheetId="0">#REF!</definedName>
    <definedName name="Основание">#REF!</definedName>
    <definedName name="Отчетный_период__учет_выполненных_работ" localSheetId="0">#REF!</definedName>
    <definedName name="Отчетный_период__учет_выполненных_работ">#REF!</definedName>
    <definedName name="Проверил" localSheetId="0">#REF!</definedName>
    <definedName name="Проверил">#REF!</definedName>
    <definedName name="Прочие_затраты_в_базисных_ценах" localSheetId="0">#REF!</definedName>
    <definedName name="Прочие_затраты_в_базисных_ценах">#REF!</definedName>
    <definedName name="Прочие_затраты_в_текущих_ценах" localSheetId="0">#REF!</definedName>
    <definedName name="Прочие_затраты_в_текущих_ценах">#REF!</definedName>
    <definedName name="Прочие_затраты_в_текущих_ценах_по_ресурсному_расчету" localSheetId="0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0">#REF!</definedName>
    <definedName name="Прочие_затраты_в_текущих_ценах_после_применения_индексов">#REF!</definedName>
    <definedName name="Районный_к_т_к_ЗП" localSheetId="0">#REF!</definedName>
    <definedName name="Районный_к_т_к_ЗП">#REF!</definedName>
    <definedName name="Районный_к_т_к_ЗП_по_ресурсному_расчету" localSheetId="0">#REF!</definedName>
    <definedName name="Районный_к_т_к_ЗП_по_ресурсному_расчету">#REF!</definedName>
    <definedName name="Регистрационный_номер_группы_строек" localSheetId="0">#REF!</definedName>
    <definedName name="Регистрационный_номер_группы_строек">#REF!</definedName>
    <definedName name="Регистрационный_номер_локальной_сметы" localSheetId="0">#REF!</definedName>
    <definedName name="Регистрационный_номер_локальной_сметы">#REF!</definedName>
    <definedName name="Регистрационный_номер_объекта" localSheetId="0">#REF!</definedName>
    <definedName name="Регистрационный_номер_объекта">#REF!</definedName>
    <definedName name="Регистрационный_номер_объектной_сметы" localSheetId="0">#REF!</definedName>
    <definedName name="Регистрационный_номер_объектной_сметы">#REF!</definedName>
    <definedName name="Регистрационный_номер_очереди" localSheetId="0">#REF!</definedName>
    <definedName name="Регистрационный_номер_очереди">#REF!</definedName>
    <definedName name="Регистрационный_номер_пускового_комплекса" localSheetId="0">#REF!</definedName>
    <definedName name="Регистрационный_номер_пускового_комплекса">#REF!</definedName>
    <definedName name="Регистрационный_номер_сводного_сметного_расчета" localSheetId="0">#REF!</definedName>
    <definedName name="Регистрационный_номер_сводного_сметного_расчета">#REF!</definedName>
    <definedName name="Регистрационный_номер_стройки" localSheetId="0">#REF!</definedName>
    <definedName name="Регистрационный_номер_стройки">#REF!</definedName>
    <definedName name="Сметная_стоимость_в_базисных_ценах" localSheetId="0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0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0">#REF!</definedName>
    <definedName name="Сметная_стоимость_по_ресурсному_расчету">#REF!</definedName>
    <definedName name="Составил" localSheetId="0">#REF!</definedName>
    <definedName name="Составил">#REF!</definedName>
    <definedName name="Стоимость_по_акту_выполненных_работ_в_базисных_ценах" localSheetId="0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0">#REF!</definedName>
    <definedName name="Стоимость_по_акту_выполненных_работ_при_ресурсном_расчете">#REF!</definedName>
    <definedName name="Строительные_работы_в_базисных_ценах" localSheetId="0">#REF!</definedName>
    <definedName name="Строительные_работы_в_базисных_ценах">#REF!</definedName>
    <definedName name="Строительные_работы_в_текущих_ценах" localSheetId="0">#REF!</definedName>
    <definedName name="Строительные_работы_в_текущих_ценах">#REF!</definedName>
    <definedName name="Строительные_работы_в_текущих_ценах_по_ресурсному_расчету" localSheetId="0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0">#REF!</definedName>
    <definedName name="Строительные_работы_в_текущих_ценах_после_применения_индексов">#REF!</definedName>
    <definedName name="Территориальная_поправка_к_ТЕР" localSheetId="0">#REF!</definedName>
    <definedName name="Территориальная_поправка_к_ТЕР">#REF!</definedName>
    <definedName name="Труд_механизаторов_по_акту_вып_работ_с_учетом_к_тов" localSheetId="0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0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0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0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 localSheetId="0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0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0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0">#REF!</definedName>
    <definedName name="Укрупненный_норматив_СП_для_расчета_в_ценах_1984г.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D35" i="1"/>
  <c r="D34" i="1"/>
  <c r="D33" i="1"/>
  <c r="D32" i="1" s="1"/>
  <c r="K31" i="1"/>
  <c r="J31" i="1"/>
  <c r="J30" i="1"/>
  <c r="L35" i="1" s="1"/>
  <c r="D17" i="1" l="1"/>
</calcChain>
</file>

<file path=xl/comments1.xml><?xml version="1.0" encoding="utf-8"?>
<comments xmlns="http://schemas.openxmlformats.org/spreadsheetml/2006/main">
  <authors>
    <author>Сергей</author>
    <author>Волченков Сергей</author>
  </authors>
  <commentList>
    <comment ref="B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локальной сметы&gt;, &lt;Наименование объекта&gt;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</commentList>
</comments>
</file>

<file path=xl/sharedStrings.xml><?xml version="1.0" encoding="utf-8"?>
<sst xmlns="http://schemas.openxmlformats.org/spreadsheetml/2006/main" count="170" uniqueCount="137">
  <si>
    <t>№</t>
  </si>
  <si>
    <t>Наименование</t>
  </si>
  <si>
    <t>Примечание</t>
  </si>
  <si>
    <t>м3</t>
  </si>
  <si>
    <t>м2</t>
  </si>
  <si>
    <t>Кол-во</t>
  </si>
  <si>
    <t>Очистка поверхности бетона от мусора и пыли</t>
  </si>
  <si>
    <t>кг</t>
  </si>
  <si>
    <t>л</t>
  </si>
  <si>
    <t xml:space="preserve">Ведомость объемов работ </t>
  </si>
  <si>
    <t>Сжатым воздухом</t>
  </si>
  <si>
    <t xml:space="preserve">Формула расчета, 
расчет объемов работ </t>
  </si>
  <si>
    <t>на:</t>
  </si>
  <si>
    <t>Перфоратором. Вертикальное бурение</t>
  </si>
  <si>
    <t>Отбойным молотком со сбором лома бетона в мешки и погрузкой на автосамосвалы и вывозом на полигон на 30 км.</t>
  </si>
  <si>
    <t>Ед. 
изм.</t>
  </si>
  <si>
    <t>Техническое перевооружение вспомогательных систем и оборудования Мамаканской ГЭС</t>
  </si>
  <si>
    <t>Здание ГЭС. Установка анкерной тяги</t>
  </si>
  <si>
    <t>Основание: Комплект 59-22-1-10-001-КЖ</t>
  </si>
  <si>
    <t>шт/кг</t>
  </si>
  <si>
    <t>Промывка струей воды под напором и просушка сжатым воздухом поверхности бетона</t>
  </si>
  <si>
    <t>Установка анкеров, в т.ч.:</t>
  </si>
  <si>
    <t>Установка отдельных арматурных стержней, в т.ч.:</t>
  </si>
  <si>
    <t>Укладка штрабного бетона</t>
  </si>
  <si>
    <t>Перфоратором. Горизонтальное бурение</t>
  </si>
  <si>
    <t>Химическим клеевым 2х компонентным составом объемом  500 мл на основе эпоксидной смолы</t>
  </si>
  <si>
    <t>Составил: ______________________ Точёный М.В.</t>
  </si>
  <si>
    <t xml:space="preserve">Омоноличивание арматурных стержней </t>
  </si>
  <si>
    <t>Устройство анкерной тяги на монтажной площадке</t>
  </si>
  <si>
    <t>шт/пм</t>
  </si>
  <si>
    <t>- Ø16 А500С ГОСТ 34028-2016 L=800 мм</t>
  </si>
  <si>
    <t>- Ø25 А500С ГОСТ 34028-2016 L=1000 мм</t>
  </si>
  <si>
    <t>Сверление отверстий Ø32 мм на глубину 750 мм (для арм. Ø25 мм)</t>
  </si>
  <si>
    <t>8/6</t>
  </si>
  <si>
    <t>8/30,8</t>
  </si>
  <si>
    <t>2/6,7</t>
  </si>
  <si>
    <t>Демонтаж существующего железобетона БПМ-200</t>
  </si>
  <si>
    <t>Перфоратором</t>
  </si>
  <si>
    <t>шт/м</t>
  </si>
  <si>
    <t>Приварка уголков 50х50х6 мм L=750 мм к арматуре</t>
  </si>
  <si>
    <t>пм</t>
  </si>
  <si>
    <t>Установкой алмазной резки</t>
  </si>
  <si>
    <t>Оконтуривание по периметру</t>
  </si>
  <si>
    <t>ширина пропила -3 мм, глубина - 20 мм</t>
  </si>
  <si>
    <t>Отдельными стержнями.  Доставка автотранспортом из Иркутска, расст. - 1450 км</t>
  </si>
  <si>
    <t>Доставка автотранспортом из Иркутска, расст. - 1450 км</t>
  </si>
  <si>
    <r>
      <rPr>
        <sz val="12"/>
        <rFont val="Times New Roman"/>
        <family val="1"/>
        <charset val="204"/>
      </rPr>
      <t xml:space="preserve">Условия выполнения работ: 
1. Работы производятся в районе ГА-1 без остановки гидроагрегата, непосредственно возле котла МНУ-1, что является действующем технологическим оборудованием.
2. Производство работ осуществляется в помещениях эксплуатируемого объекта капитального строительства, без остановки рабочего процесса, при этом в зоне производства работ имеется один из перечисленных ниже факторов:движение транспорта по внутрицеховым путям, действующее технологическое или лабораторное оборудование, мебель и иные загромождающие помещение предметы - 1,35. </t>
    </r>
    <r>
      <rPr>
        <u/>
        <sz val="12"/>
        <rFont val="Times New Roman"/>
        <family val="1"/>
        <charset val="204"/>
      </rPr>
      <t xml:space="preserve">
</t>
    </r>
  </si>
  <si>
    <t>Демонтаж чистого пола t = 20 см (бетон марки М100 с железнением)</t>
  </si>
  <si>
    <t>18/13,5</t>
  </si>
  <si>
    <t>Сверление отверстий Ø10 мм на глубину 80 мм (для распорных анкеров)</t>
  </si>
  <si>
    <t>8/0,64</t>
  </si>
  <si>
    <t>Сверление отверстий Ø10 мм в швеллерах 20П</t>
  </si>
  <si>
    <t>8/0,07</t>
  </si>
  <si>
    <t>- швеллер 20П L=1156 мм</t>
  </si>
  <si>
    <t>2/42,54</t>
  </si>
  <si>
    <t>- швеллер 20П L=2302 мм</t>
  </si>
  <si>
    <t>1/42,36</t>
  </si>
  <si>
    <t>Установка распорных анкеров</t>
  </si>
  <si>
    <t>шт</t>
  </si>
  <si>
    <t>8</t>
  </si>
  <si>
    <t>- Ø25 А500С ГОСТ 34028-2016 L=1850 мм</t>
  </si>
  <si>
    <t>4/28,5</t>
  </si>
  <si>
    <t>5/6,3</t>
  </si>
  <si>
    <t>Укладка бетонной смеси</t>
  </si>
  <si>
    <t>Монтаж металлической крышки</t>
  </si>
  <si>
    <t>Срезка существующей араматуры ø16 мм и ø25 мм и уголка 50х50х6</t>
  </si>
  <si>
    <t>18/110,97</t>
  </si>
  <si>
    <t>- Ø25 А500С ГОСТ 34028-2016 L=1600 мм</t>
  </si>
  <si>
    <t>3/84,72</t>
  </si>
  <si>
    <t>2,4</t>
  </si>
  <si>
    <t>уч-к 2,8х1,3 м</t>
  </si>
  <si>
    <t xml:space="preserve">Лист 8х2080х1030 ГОСТ 19903-2015 </t>
  </si>
  <si>
    <t xml:space="preserve">Швеллер 20У ГОСТ 8240-97 L=2120 </t>
  </si>
  <si>
    <t xml:space="preserve">Швеллер 20У ГОСТ 8240-97 L=1070 </t>
  </si>
  <si>
    <t xml:space="preserve">Уголок 50х6 ГОСТ 8509-93 L=200 </t>
  </si>
  <si>
    <t>Труба Ø32х2,8 ГОСТ 8732-78 L=60</t>
  </si>
  <si>
    <t xml:space="preserve">Ø12 A240 ГОСТ 34028-2016 L=750 </t>
  </si>
  <si>
    <t>1/135,4</t>
  </si>
  <si>
    <t>Огрунтовка поверхности ГФ-021</t>
  </si>
  <si>
    <t>Окраска поверхности эмалью ПФ-115</t>
  </si>
  <si>
    <t>3,5</t>
  </si>
  <si>
    <t>Доставка металлопроката автотранспортом из Иркутска, расст. - 1450 км.</t>
  </si>
  <si>
    <t>Изготовление и установка анкерной тяги:</t>
  </si>
  <si>
    <t>S20</t>
  </si>
  <si>
    <t>S25</t>
  </si>
  <si>
    <t>S40</t>
  </si>
  <si>
    <t>Лист толщ. 20 мм ГОСТ 19281-89</t>
  </si>
  <si>
    <t>Лист толщ. 25 мм ГОСТ 19281-89</t>
  </si>
  <si>
    <t>Лист толщ. 40 мм ГОСТ 19281-89</t>
  </si>
  <si>
    <t>23*2+29*2</t>
  </si>
  <si>
    <t>53*2</t>
  </si>
  <si>
    <t>112+180</t>
  </si>
  <si>
    <t>Одна банка. Вес - 1 кг. Доставка автотранспортом из Иркутска, расст. - 1450 км</t>
  </si>
  <si>
    <t>Два раза. Одна банка. Вес - 1 кг. Доставка автотранспортом из Иркутска, расст. - 1450 км</t>
  </si>
  <si>
    <t>Изготовление и установка без крепления. С использованием существующего мостового крана.</t>
  </si>
  <si>
    <t>Изготавливается на монтажной площадке при помощи существующего мостового крана. Газовой сваркой. Проволока сварочная Св-08Г2С ГОСТ 2246-70</t>
  </si>
  <si>
    <t>10.1</t>
  </si>
  <si>
    <t>10.2</t>
  </si>
  <si>
    <t>11</t>
  </si>
  <si>
    <t>12</t>
  </si>
  <si>
    <t>13</t>
  </si>
  <si>
    <t>13.1</t>
  </si>
  <si>
    <t>13.2</t>
  </si>
  <si>
    <t>14</t>
  </si>
  <si>
    <t>15</t>
  </si>
  <si>
    <t>15.1</t>
  </si>
  <si>
    <t>15.2</t>
  </si>
  <si>
    <t>15.3</t>
  </si>
  <si>
    <t>15.4</t>
  </si>
  <si>
    <t>15.5</t>
  </si>
  <si>
    <t>16</t>
  </si>
  <si>
    <t>16.1</t>
  </si>
  <si>
    <t>17</t>
  </si>
  <si>
    <t>18</t>
  </si>
  <si>
    <t>19</t>
  </si>
  <si>
    <t>20</t>
  </si>
  <si>
    <t>20.1</t>
  </si>
  <si>
    <t>20.2</t>
  </si>
  <si>
    <t>20.3</t>
  </si>
  <si>
    <t>20.4</t>
  </si>
  <si>
    <t>20.5</t>
  </si>
  <si>
    <t>20.6</t>
  </si>
  <si>
    <t>Hilti HST M10x90/10 или аналог</t>
  </si>
  <si>
    <t>Бур с наконечником из твердого сплава, с хвостовиком, диаметр 10 мм, длина 160 мм</t>
  </si>
  <si>
    <t>Устройство рамы из швеллеров по периметру металлической крышки 20П:</t>
  </si>
  <si>
    <t>16.2</t>
  </si>
  <si>
    <t>Отдельными стержнями, привариваемые к анкерам. Доставка автотранспортом из Иркутска, расст. - 1450 км</t>
  </si>
  <si>
    <t>Отдельными стержнями. Привязка проволокой в местах пересечения стрежней (3,5 кг). Доставка автотранспортом из Иркутска, расст. - 1450 км</t>
  </si>
  <si>
    <t>4/156,03</t>
  </si>
  <si>
    <t>2/39,38</t>
  </si>
  <si>
    <t>9/8,05</t>
  </si>
  <si>
    <t>8/0,97</t>
  </si>
  <si>
    <t>9/5,99</t>
  </si>
  <si>
    <t>1/345,82</t>
  </si>
  <si>
    <t>Сварное соединение; доставка автотранспортом из Иркутска, расст. - 1450 км</t>
  </si>
  <si>
    <t>В25. Бетононасосом. Приготовление в построечных условиях. Материалы для приготовления бетона доставляются из Иркутска, расст. 1450 км. Объемные веса: щебень (фр. 10-20) - 1,35 т/м3, песок - 1,6  т/м3.</t>
  </si>
  <si>
    <t>В7,5. Бетононасосом. Приготовление в построечных условиях. Материалы для приготовления бетона доставляются из Иркутска, расст. 1450 км. Объемные веса: щебень (фр. 10-20) - 1,35 т/м3, песок - 1,6  т/м3.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</si>
</sst>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#,##0.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1">
    <xf numFmtId="0" fontId="0" fillId="0" borderId="0"/>
    <xf numFmtId="0" fontId="2" fillId="0" borderId="0">
      <alignment horizontal="left"/>
    </xf>
    <xf numFmtId="0" fontId="5" fillId="0" borderId="1">
      <alignment horizontal="center" wrapText="1"/>
    </xf>
    <xf numFmtId="0" fontId="3" fillId="0" borderId="0"/>
    <xf numFmtId="0" fontId="2" fillId="0" borderId="1">
      <alignment horizontal="center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1">
      <alignment horizontal="center" wrapText="1"/>
    </xf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5" fillId="0" borderId="1">
      <alignment horizontal="center"/>
    </xf>
    <xf numFmtId="0" fontId="5" fillId="0" borderId="1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center" vertical="top" wrapText="1"/>
    </xf>
    <xf numFmtId="164" fontId="1" fillId="0" borderId="0" applyFont="0" applyFill="0" applyBorder="0" applyAlignment="0" applyProtection="0"/>
    <xf numFmtId="0" fontId="5" fillId="0" borderId="0">
      <alignment horizontal="left" vertical="top"/>
    </xf>
    <xf numFmtId="0" fontId="5" fillId="0" borderId="0"/>
  </cellStyleXfs>
  <cellXfs count="57">
    <xf numFmtId="0" fontId="0" fillId="0" borderId="0" xfId="0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1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3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/>
    </xf>
    <xf numFmtId="0" fontId="11" fillId="0" borderId="0" xfId="1" applyNumberFormat="1" applyFont="1" applyFill="1" applyBorder="1" applyAlignment="1">
      <alignment horizontal="left" vertical="center" wrapText="1"/>
    </xf>
    <xf numFmtId="0" fontId="11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01">
    <cellStyle name="Акт" xfId="4"/>
    <cellStyle name="АктМТСН" xfId="5"/>
    <cellStyle name="АктМТСН 2" xfId="6"/>
    <cellStyle name="АктМТСН 2 2" xfId="7"/>
    <cellStyle name="АктМТСН 3" xfId="8"/>
    <cellStyle name="АктМТСН 3 2" xfId="9"/>
    <cellStyle name="АктМТСН 4" xfId="10"/>
    <cellStyle name="АктМТСН 5" xfId="11"/>
    <cellStyle name="АктМТСН 6" xfId="12"/>
    <cellStyle name="ВедРесурсов" xfId="13"/>
    <cellStyle name="ВедРесурсовАкт" xfId="14"/>
    <cellStyle name="Итоги" xfId="15"/>
    <cellStyle name="ИтогоАктБазЦ" xfId="16"/>
    <cellStyle name="ИтогоАктБИМ" xfId="17"/>
    <cellStyle name="ИтогоАктБИМ 2" xfId="18"/>
    <cellStyle name="ИтогоАктБИМ 2 2" xfId="19"/>
    <cellStyle name="ИтогоАктБИМ 3" xfId="20"/>
    <cellStyle name="ИтогоАктБИМ 3 2" xfId="21"/>
    <cellStyle name="ИтогоАктБИМ 4" xfId="22"/>
    <cellStyle name="ИтогоАктБИМ 5" xfId="23"/>
    <cellStyle name="ИтогоАктБИМ 6" xfId="24"/>
    <cellStyle name="ИтогоАктРесМет" xfId="25"/>
    <cellStyle name="ИтогоАктРесМет 2" xfId="26"/>
    <cellStyle name="ИтогоАктРесМет 2 2" xfId="27"/>
    <cellStyle name="ИтогоАктРесМет 3" xfId="28"/>
    <cellStyle name="ИтогоАктРесМет 3 2" xfId="29"/>
    <cellStyle name="ИтогоАктРесМет 4" xfId="30"/>
    <cellStyle name="ИтогоАктРесМет 5" xfId="31"/>
    <cellStyle name="ИтогоАктРесМет 6" xfId="32"/>
    <cellStyle name="ИтогоАктТекЦ" xfId="33"/>
    <cellStyle name="ИтогоБазЦ" xfId="34"/>
    <cellStyle name="ИтогоБИМ" xfId="35"/>
    <cellStyle name="ИтогоБИМ 2" xfId="36"/>
    <cellStyle name="ИтогоБИМ 2 2" xfId="37"/>
    <cellStyle name="ИтогоБИМ 3" xfId="38"/>
    <cellStyle name="ИтогоБИМ 3 2" xfId="39"/>
    <cellStyle name="ИтогоБИМ 4" xfId="40"/>
    <cellStyle name="ИтогоБИМ 5" xfId="41"/>
    <cellStyle name="ИтогоБИМ 6" xfId="42"/>
    <cellStyle name="ИтогоРесМет" xfId="43"/>
    <cellStyle name="ИтогоРесМет 2" xfId="44"/>
    <cellStyle name="ИтогоРесМет 2 2" xfId="45"/>
    <cellStyle name="ИтогоРесМет 3" xfId="46"/>
    <cellStyle name="ИтогоРесМет 3 2" xfId="47"/>
    <cellStyle name="ИтогоРесМет 4" xfId="48"/>
    <cellStyle name="ИтогоРесМет 5" xfId="49"/>
    <cellStyle name="ИтогоРесМет 6" xfId="50"/>
    <cellStyle name="ИтогоТекЦ" xfId="51"/>
    <cellStyle name="ЛокСмета" xfId="2"/>
    <cellStyle name="ЛокСмМТСН" xfId="52"/>
    <cellStyle name="ЛокСмМТСН 2" xfId="53"/>
    <cellStyle name="ЛокСмМТСН 2 2" xfId="54"/>
    <cellStyle name="ЛокСмМТСН 3" xfId="55"/>
    <cellStyle name="ЛокСмМТСН 3 2" xfId="56"/>
    <cellStyle name="ЛокСмМТСН 4" xfId="57"/>
    <cellStyle name="ЛокСмМТСН 5" xfId="58"/>
    <cellStyle name="ЛокСмМТСН 6" xfId="59"/>
    <cellStyle name="М29" xfId="60"/>
    <cellStyle name="М29 2" xfId="61"/>
    <cellStyle name="М29 2 2" xfId="62"/>
    <cellStyle name="М29 3" xfId="63"/>
    <cellStyle name="М29 3 2" xfId="64"/>
    <cellStyle name="М29 4" xfId="65"/>
    <cellStyle name="М29 5" xfId="66"/>
    <cellStyle name="М29 6" xfId="67"/>
    <cellStyle name="ОбСмета" xfId="68"/>
    <cellStyle name="ОбСмета 2" xfId="69"/>
    <cellStyle name="ОбСмета 2 2" xfId="70"/>
    <cellStyle name="ОбСмета 3" xfId="71"/>
    <cellStyle name="ОбСмета 3 2" xfId="72"/>
    <cellStyle name="ОбСмета 4" xfId="73"/>
    <cellStyle name="ОбСмета 5" xfId="74"/>
    <cellStyle name="ОбСмета 6" xfId="75"/>
    <cellStyle name="Обычный" xfId="0" builtinId="0"/>
    <cellStyle name="Обычный 2" xfId="3"/>
    <cellStyle name="Обычный 2 2" xfId="76"/>
    <cellStyle name="Обычный 3" xfId="77"/>
    <cellStyle name="Параметр" xfId="78"/>
    <cellStyle name="ПеременныеСметы" xfId="79"/>
    <cellStyle name="Примечание 2" xfId="80"/>
    <cellStyle name="Примечание 2 2" xfId="81"/>
    <cellStyle name="Примечание 3" xfId="82"/>
    <cellStyle name="Примечание 3 2" xfId="83"/>
    <cellStyle name="Примечание 4" xfId="84"/>
    <cellStyle name="Примечание 5" xfId="85"/>
    <cellStyle name="Примечание 6" xfId="86"/>
    <cellStyle name="РесСмета" xfId="87"/>
    <cellStyle name="СводкаСтоимРаб" xfId="88"/>
    <cellStyle name="СводРасч" xfId="89"/>
    <cellStyle name="СводРасч 2" xfId="90"/>
    <cellStyle name="СводРасч 2 2" xfId="91"/>
    <cellStyle name="СводРасч 3" xfId="92"/>
    <cellStyle name="СводРасч 3 2" xfId="93"/>
    <cellStyle name="СводРасч 4" xfId="94"/>
    <cellStyle name="СводРасч 5" xfId="95"/>
    <cellStyle name="СводРасч 6" xfId="96"/>
    <cellStyle name="Список ресурсов" xfId="97"/>
    <cellStyle name="Титул" xfId="1"/>
    <cellStyle name="Финансовый 2" xfId="98"/>
    <cellStyle name="Хвост" xfId="99"/>
    <cellStyle name="Экспертиза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tabSelected="1" view="pageLayout" zoomScaleNormal="100" workbookViewId="0">
      <selection sqref="A1:F1"/>
    </sheetView>
  </sheetViews>
  <sheetFormatPr defaultColWidth="9.140625" defaultRowHeight="11.25" x14ac:dyDescent="0.2"/>
  <cols>
    <col min="1" max="1" width="5.7109375" style="24" customWidth="1"/>
    <col min="2" max="2" width="58.28515625" style="24" customWidth="1"/>
    <col min="3" max="3" width="13" style="26" customWidth="1"/>
    <col min="4" max="4" width="12.28515625" style="26" customWidth="1"/>
    <col min="5" max="5" width="20.42578125" style="24" customWidth="1"/>
    <col min="6" max="6" width="47.7109375" style="24" customWidth="1"/>
    <col min="7" max="7" width="16.7109375" style="24" customWidth="1"/>
    <col min="8" max="8" width="17.5703125" style="24" customWidth="1"/>
    <col min="9" max="16384" width="9.140625" style="24"/>
  </cols>
  <sheetData>
    <row r="1" spans="1:14" s="4" customFormat="1" ht="19.5" customHeight="1" x14ac:dyDescent="0.2">
      <c r="A1" s="42" t="s">
        <v>16</v>
      </c>
      <c r="B1" s="42"/>
      <c r="C1" s="42"/>
      <c r="D1" s="42"/>
      <c r="E1" s="42"/>
      <c r="F1" s="42"/>
      <c r="J1" s="5"/>
    </row>
    <row r="2" spans="1:14" s="4" customFormat="1" ht="9" customHeight="1" x14ac:dyDescent="0.2">
      <c r="A2" s="6"/>
      <c r="B2" s="43"/>
      <c r="C2" s="43"/>
      <c r="D2" s="43"/>
      <c r="E2" s="7"/>
      <c r="F2" s="8"/>
      <c r="G2" s="9"/>
      <c r="H2" s="10"/>
      <c r="I2" s="11"/>
      <c r="J2" s="5"/>
    </row>
    <row r="3" spans="1:14" s="12" customFormat="1" ht="15.75" x14ac:dyDescent="0.2">
      <c r="A3" s="44" t="s">
        <v>9</v>
      </c>
      <c r="B3" s="44"/>
      <c r="C3" s="44"/>
      <c r="D3" s="44"/>
      <c r="E3" s="44"/>
      <c r="F3" s="44"/>
    </row>
    <row r="4" spans="1:14" s="12" customFormat="1" ht="8.25" customHeight="1" x14ac:dyDescent="0.25">
      <c r="A4" s="13"/>
      <c r="B4" s="13"/>
      <c r="C4" s="13"/>
      <c r="D4" s="13"/>
      <c r="E4" s="13"/>
      <c r="F4" s="13"/>
    </row>
    <row r="5" spans="1:14" s="4" customFormat="1" ht="22.5" customHeight="1" x14ac:dyDescent="0.2">
      <c r="A5" s="14" t="s">
        <v>12</v>
      </c>
      <c r="B5" s="46" t="s">
        <v>17</v>
      </c>
      <c r="C5" s="47"/>
      <c r="D5" s="47"/>
      <c r="E5" s="48"/>
      <c r="F5" s="48"/>
      <c r="G5" s="15"/>
      <c r="H5" s="5"/>
      <c r="I5" s="5"/>
      <c r="J5" s="5"/>
    </row>
    <row r="6" spans="1:14" s="4" customFormat="1" ht="7.5" customHeight="1" x14ac:dyDescent="0.2">
      <c r="A6" s="6"/>
      <c r="B6" s="43"/>
      <c r="C6" s="43"/>
      <c r="D6" s="43"/>
      <c r="E6" s="16"/>
      <c r="F6" s="16"/>
      <c r="G6" s="5"/>
      <c r="H6" s="5"/>
      <c r="I6" s="5"/>
      <c r="J6" s="5"/>
    </row>
    <row r="7" spans="1:14" s="4" customFormat="1" ht="15.75" x14ac:dyDescent="0.25">
      <c r="A7" s="6"/>
      <c r="B7" s="45" t="s">
        <v>18</v>
      </c>
      <c r="C7" s="45"/>
      <c r="D7" s="45"/>
      <c r="E7" s="7"/>
      <c r="F7" s="7"/>
      <c r="G7" s="17"/>
      <c r="H7" s="5"/>
      <c r="I7" s="5"/>
      <c r="J7" s="5"/>
      <c r="K7" s="5"/>
      <c r="L7" s="5"/>
      <c r="M7" s="5"/>
      <c r="N7" s="5"/>
    </row>
    <row r="8" spans="1:14" s="4" customFormat="1" ht="7.5" customHeight="1" x14ac:dyDescent="0.25">
      <c r="A8" s="6"/>
      <c r="B8" s="33"/>
      <c r="C8" s="33"/>
      <c r="D8" s="33"/>
      <c r="E8" s="7"/>
      <c r="F8" s="7"/>
      <c r="G8" s="17"/>
      <c r="H8" s="5"/>
      <c r="I8" s="5"/>
      <c r="J8" s="5"/>
      <c r="K8" s="5"/>
      <c r="L8" s="5"/>
      <c r="M8" s="5"/>
      <c r="N8" s="5"/>
    </row>
    <row r="9" spans="1:14" s="4" customFormat="1" ht="96.75" customHeight="1" x14ac:dyDescent="0.2">
      <c r="A9" s="18"/>
      <c r="B9" s="41" t="s">
        <v>46</v>
      </c>
      <c r="C9" s="41"/>
      <c r="D9" s="41"/>
      <c r="E9" s="41"/>
      <c r="F9" s="41"/>
      <c r="G9" s="19"/>
      <c r="H9" s="20"/>
      <c r="I9" s="19"/>
      <c r="J9" s="19"/>
      <c r="K9" s="19"/>
      <c r="L9" s="19"/>
      <c r="M9" s="19"/>
      <c r="N9" s="5"/>
    </row>
    <row r="10" spans="1:14" ht="7.5" customHeight="1" x14ac:dyDescent="0.2">
      <c r="A10" s="21"/>
      <c r="B10" s="22"/>
      <c r="C10" s="21"/>
      <c r="D10" s="21"/>
      <c r="E10" s="22"/>
      <c r="F10" s="23"/>
    </row>
    <row r="11" spans="1:14" s="25" customFormat="1" ht="47.25" customHeight="1" x14ac:dyDescent="0.2">
      <c r="A11" s="2" t="s">
        <v>0</v>
      </c>
      <c r="B11" s="2" t="s">
        <v>1</v>
      </c>
      <c r="C11" s="2" t="s">
        <v>15</v>
      </c>
      <c r="D11" s="2" t="s">
        <v>5</v>
      </c>
      <c r="E11" s="2" t="s">
        <v>11</v>
      </c>
      <c r="F11" s="2" t="s">
        <v>2</v>
      </c>
    </row>
    <row r="12" spans="1:14" s="26" customFormat="1" ht="15.75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14" s="26" customFormat="1" ht="22.5" customHeight="1" x14ac:dyDescent="0.2">
      <c r="A13" s="34"/>
      <c r="B13" s="49" t="s">
        <v>28</v>
      </c>
      <c r="C13" s="50"/>
      <c r="D13" s="50"/>
      <c r="E13" s="50"/>
      <c r="F13" s="35"/>
    </row>
    <row r="14" spans="1:14" s="26" customFormat="1" ht="36" customHeight="1" x14ac:dyDescent="0.2">
      <c r="A14" s="32">
        <v>1</v>
      </c>
      <c r="B14" s="36" t="s">
        <v>42</v>
      </c>
      <c r="C14" s="37" t="s">
        <v>40</v>
      </c>
      <c r="D14" s="38">
        <v>8.1999999999999993</v>
      </c>
      <c r="E14" s="36" t="s">
        <v>43</v>
      </c>
      <c r="F14" s="35" t="s">
        <v>41</v>
      </c>
      <c r="G14" s="31"/>
    </row>
    <row r="15" spans="1:14" ht="48" customHeight="1" x14ac:dyDescent="0.2">
      <c r="A15" s="32">
        <v>2</v>
      </c>
      <c r="B15" s="1" t="s">
        <v>47</v>
      </c>
      <c r="C15" s="2" t="s">
        <v>4</v>
      </c>
      <c r="D15" s="38">
        <v>3.6</v>
      </c>
      <c r="E15" s="2" t="s">
        <v>70</v>
      </c>
      <c r="F15" s="51" t="s">
        <v>14</v>
      </c>
      <c r="G15" s="31"/>
      <c r="H15" s="26"/>
      <c r="I15" s="26"/>
    </row>
    <row r="16" spans="1:14" ht="18.75" customHeight="1" x14ac:dyDescent="0.2">
      <c r="A16" s="32">
        <v>3</v>
      </c>
      <c r="B16" s="1" t="s">
        <v>36</v>
      </c>
      <c r="C16" s="2" t="s">
        <v>3</v>
      </c>
      <c r="D16" s="38">
        <v>2.2200000000000002</v>
      </c>
      <c r="E16" s="3"/>
      <c r="F16" s="52"/>
      <c r="G16" s="31"/>
      <c r="H16" s="26"/>
      <c r="I16" s="26"/>
    </row>
    <row r="17" spans="1:13" ht="30" customHeight="1" x14ac:dyDescent="0.2">
      <c r="A17" s="32">
        <v>4</v>
      </c>
      <c r="B17" s="1" t="s">
        <v>65</v>
      </c>
      <c r="C17" s="2" t="s">
        <v>7</v>
      </c>
      <c r="D17" s="38">
        <f>2.6+69.05+3.58</f>
        <v>75.22999999999999</v>
      </c>
      <c r="E17" s="3"/>
      <c r="F17" s="39"/>
      <c r="G17" s="31"/>
      <c r="H17" s="26"/>
      <c r="I17" s="26"/>
    </row>
    <row r="18" spans="1:13" ht="33" customHeight="1" x14ac:dyDescent="0.2">
      <c r="A18" s="32">
        <v>5</v>
      </c>
      <c r="B18" s="1" t="s">
        <v>32</v>
      </c>
      <c r="C18" s="2" t="s">
        <v>29</v>
      </c>
      <c r="D18" s="32" t="s">
        <v>48</v>
      </c>
      <c r="E18" s="3"/>
      <c r="F18" s="1" t="s">
        <v>13</v>
      </c>
      <c r="G18" s="31"/>
      <c r="H18" s="26"/>
      <c r="I18" s="26"/>
    </row>
    <row r="19" spans="1:13" ht="31.5" x14ac:dyDescent="0.2">
      <c r="A19" s="32">
        <v>6</v>
      </c>
      <c r="B19" s="1" t="s">
        <v>32</v>
      </c>
      <c r="C19" s="2" t="s">
        <v>29</v>
      </c>
      <c r="D19" s="32" t="s">
        <v>33</v>
      </c>
      <c r="E19" s="3"/>
      <c r="F19" s="1" t="s">
        <v>24</v>
      </c>
      <c r="G19" s="31"/>
      <c r="H19" s="26"/>
      <c r="I19" s="26"/>
    </row>
    <row r="20" spans="1:13" ht="31.5" x14ac:dyDescent="0.2">
      <c r="A20" s="32">
        <v>7</v>
      </c>
      <c r="B20" s="1" t="s">
        <v>49</v>
      </c>
      <c r="C20" s="2" t="s">
        <v>29</v>
      </c>
      <c r="D20" s="32" t="s">
        <v>50</v>
      </c>
      <c r="E20" s="3"/>
      <c r="F20" s="1" t="s">
        <v>123</v>
      </c>
      <c r="G20" s="31"/>
      <c r="H20" s="26"/>
      <c r="I20" s="26"/>
    </row>
    <row r="21" spans="1:13" ht="18" x14ac:dyDescent="0.2">
      <c r="A21" s="32">
        <v>8</v>
      </c>
      <c r="B21" s="1" t="s">
        <v>6</v>
      </c>
      <c r="C21" s="2" t="s">
        <v>4</v>
      </c>
      <c r="D21" s="27">
        <v>13</v>
      </c>
      <c r="E21" s="3"/>
      <c r="F21" s="28" t="s">
        <v>10</v>
      </c>
      <c r="G21" s="31"/>
      <c r="H21" s="26"/>
      <c r="I21" s="26"/>
    </row>
    <row r="22" spans="1:13" ht="31.5" x14ac:dyDescent="0.2">
      <c r="A22" s="32">
        <v>9</v>
      </c>
      <c r="B22" s="1" t="s">
        <v>20</v>
      </c>
      <c r="C22" s="2" t="s">
        <v>4</v>
      </c>
      <c r="D22" s="27">
        <v>13</v>
      </c>
      <c r="E22" s="3"/>
      <c r="F22" s="28"/>
      <c r="G22" s="31"/>
      <c r="H22" s="26"/>
      <c r="I22" s="26"/>
    </row>
    <row r="23" spans="1:13" ht="18" x14ac:dyDescent="0.2">
      <c r="A23" s="32">
        <v>10</v>
      </c>
      <c r="B23" s="1" t="s">
        <v>21</v>
      </c>
      <c r="C23" s="2" t="s">
        <v>7</v>
      </c>
      <c r="D23" s="27">
        <v>141.79</v>
      </c>
      <c r="E23" s="3"/>
      <c r="F23" s="28"/>
      <c r="G23" s="31"/>
      <c r="H23" s="26"/>
      <c r="I23" s="26"/>
    </row>
    <row r="24" spans="1:13" ht="31.5" x14ac:dyDescent="0.2">
      <c r="A24" s="32" t="s">
        <v>96</v>
      </c>
      <c r="B24" s="29" t="s">
        <v>67</v>
      </c>
      <c r="C24" s="2" t="s">
        <v>19</v>
      </c>
      <c r="D24" s="27" t="s">
        <v>66</v>
      </c>
      <c r="E24" s="3"/>
      <c r="F24" s="28" t="s">
        <v>44</v>
      </c>
      <c r="G24" s="31"/>
      <c r="H24" s="26"/>
      <c r="I24" s="26"/>
    </row>
    <row r="25" spans="1:13" ht="31.5" x14ac:dyDescent="0.2">
      <c r="A25" s="32" t="s">
        <v>97</v>
      </c>
      <c r="B25" s="29" t="s">
        <v>31</v>
      </c>
      <c r="C25" s="2" t="s">
        <v>19</v>
      </c>
      <c r="D25" s="27" t="s">
        <v>34</v>
      </c>
      <c r="E25" s="3"/>
      <c r="F25" s="28" t="s">
        <v>44</v>
      </c>
      <c r="G25" s="31"/>
      <c r="H25" s="26"/>
      <c r="I25" s="26"/>
    </row>
    <row r="26" spans="1:13" ht="47.25" x14ac:dyDescent="0.2">
      <c r="A26" s="32" t="s">
        <v>98</v>
      </c>
      <c r="B26" s="1" t="s">
        <v>27</v>
      </c>
      <c r="C26" s="2" t="s">
        <v>8</v>
      </c>
      <c r="D26" s="27">
        <v>15</v>
      </c>
      <c r="E26" s="3"/>
      <c r="F26" s="28" t="s">
        <v>25</v>
      </c>
      <c r="G26" s="31"/>
      <c r="H26" s="26"/>
      <c r="I26" s="26"/>
    </row>
    <row r="27" spans="1:13" ht="18" x14ac:dyDescent="0.2">
      <c r="A27" s="32" t="s">
        <v>99</v>
      </c>
      <c r="B27" s="1" t="s">
        <v>51</v>
      </c>
      <c r="C27" s="2" t="s">
        <v>38</v>
      </c>
      <c r="D27" s="27" t="s">
        <v>52</v>
      </c>
      <c r="E27" s="3"/>
      <c r="F27" s="28"/>
      <c r="G27" s="31"/>
      <c r="H27" s="26"/>
      <c r="I27" s="26"/>
    </row>
    <row r="28" spans="1:13" ht="36" customHeight="1" x14ac:dyDescent="0.2">
      <c r="A28" s="32" t="s">
        <v>100</v>
      </c>
      <c r="B28" s="1" t="s">
        <v>124</v>
      </c>
      <c r="C28" s="2" t="s">
        <v>19</v>
      </c>
      <c r="D28" s="32" t="s">
        <v>68</v>
      </c>
      <c r="E28" s="3"/>
      <c r="F28" s="30" t="s">
        <v>37</v>
      </c>
      <c r="G28" s="31"/>
      <c r="H28" s="26"/>
      <c r="I28" s="26"/>
    </row>
    <row r="29" spans="1:13" ht="31.5" customHeight="1" x14ac:dyDescent="0.2">
      <c r="A29" s="32" t="s">
        <v>101</v>
      </c>
      <c r="B29" s="29" t="s">
        <v>53</v>
      </c>
      <c r="C29" s="2" t="s">
        <v>19</v>
      </c>
      <c r="D29" s="32" t="s">
        <v>54</v>
      </c>
      <c r="E29" s="3"/>
      <c r="F29" s="30" t="s">
        <v>45</v>
      </c>
      <c r="G29" s="31"/>
      <c r="H29" s="26"/>
      <c r="I29" s="26"/>
    </row>
    <row r="30" spans="1:13" ht="34.5" customHeight="1" x14ac:dyDescent="0.2">
      <c r="A30" s="32" t="s">
        <v>102</v>
      </c>
      <c r="B30" s="29" t="s">
        <v>55</v>
      </c>
      <c r="C30" s="2" t="s">
        <v>19</v>
      </c>
      <c r="D30" s="32" t="s">
        <v>56</v>
      </c>
      <c r="E30" s="3"/>
      <c r="F30" s="30" t="s">
        <v>45</v>
      </c>
      <c r="G30" s="31"/>
      <c r="H30" s="26"/>
      <c r="I30" s="26" t="s">
        <v>83</v>
      </c>
      <c r="J30" s="24">
        <f>53*2</f>
        <v>106</v>
      </c>
    </row>
    <row r="31" spans="1:13" ht="23.25" customHeight="1" x14ac:dyDescent="0.2">
      <c r="A31" s="32" t="s">
        <v>103</v>
      </c>
      <c r="B31" s="29" t="s">
        <v>57</v>
      </c>
      <c r="C31" s="2" t="s">
        <v>58</v>
      </c>
      <c r="D31" s="32" t="s">
        <v>59</v>
      </c>
      <c r="E31" s="3"/>
      <c r="F31" s="30" t="s">
        <v>122</v>
      </c>
      <c r="G31" s="31"/>
      <c r="H31" s="26"/>
      <c r="I31" s="26" t="s">
        <v>84</v>
      </c>
      <c r="J31" s="24">
        <f>23*2</f>
        <v>46</v>
      </c>
      <c r="K31" s="24">
        <f>29*2</f>
        <v>58</v>
      </c>
    </row>
    <row r="32" spans="1:13" ht="63" x14ac:dyDescent="0.2">
      <c r="A32" s="32" t="s">
        <v>104</v>
      </c>
      <c r="B32" s="1" t="s">
        <v>82</v>
      </c>
      <c r="C32" s="2" t="s">
        <v>7</v>
      </c>
      <c r="D32" s="27">
        <f>D33+D34+D35</f>
        <v>502</v>
      </c>
      <c r="E32" s="3"/>
      <c r="F32" s="28" t="s">
        <v>95</v>
      </c>
      <c r="G32" s="31"/>
      <c r="H32" s="26"/>
      <c r="I32" s="26" t="s">
        <v>85</v>
      </c>
      <c r="L32" s="24">
        <v>112</v>
      </c>
      <c r="M32" s="24">
        <v>180</v>
      </c>
    </row>
    <row r="33" spans="1:13" ht="22.5" customHeight="1" x14ac:dyDescent="0.2">
      <c r="A33" s="32" t="s">
        <v>105</v>
      </c>
      <c r="B33" s="1" t="s">
        <v>86</v>
      </c>
      <c r="C33" s="2" t="s">
        <v>7</v>
      </c>
      <c r="D33" s="27">
        <f>53*2</f>
        <v>106</v>
      </c>
      <c r="E33" s="2" t="s">
        <v>90</v>
      </c>
      <c r="F33" s="51" t="s">
        <v>81</v>
      </c>
      <c r="G33" s="31"/>
      <c r="H33" s="26"/>
      <c r="I33" s="26"/>
      <c r="L33" s="24">
        <v>1</v>
      </c>
      <c r="M33" s="24">
        <v>1</v>
      </c>
    </row>
    <row r="34" spans="1:13" ht="22.5" customHeight="1" x14ac:dyDescent="0.2">
      <c r="A34" s="32" t="s">
        <v>106</v>
      </c>
      <c r="B34" s="1" t="s">
        <v>87</v>
      </c>
      <c r="C34" s="2" t="s">
        <v>7</v>
      </c>
      <c r="D34" s="27">
        <f>23*2+29*2</f>
        <v>104</v>
      </c>
      <c r="E34" s="2" t="s">
        <v>89</v>
      </c>
      <c r="F34" s="53"/>
      <c r="G34" s="31"/>
      <c r="H34" s="26"/>
      <c r="I34" s="26"/>
    </row>
    <row r="35" spans="1:13" ht="22.5" customHeight="1" x14ac:dyDescent="0.2">
      <c r="A35" s="32" t="s">
        <v>107</v>
      </c>
      <c r="B35" s="1" t="s">
        <v>88</v>
      </c>
      <c r="C35" s="2" t="s">
        <v>7</v>
      </c>
      <c r="D35" s="27">
        <f>112+180</f>
        <v>292</v>
      </c>
      <c r="E35" s="2" t="s">
        <v>91</v>
      </c>
      <c r="F35" s="52"/>
      <c r="G35" s="31"/>
      <c r="H35" s="26"/>
      <c r="I35" s="26"/>
      <c r="L35" s="24">
        <f>M32+L32+J30+K31+J31</f>
        <v>502</v>
      </c>
    </row>
    <row r="36" spans="1:13" ht="32.25" customHeight="1" x14ac:dyDescent="0.2">
      <c r="A36" s="32" t="s">
        <v>108</v>
      </c>
      <c r="B36" s="1" t="s">
        <v>78</v>
      </c>
      <c r="C36" s="2" t="s">
        <v>4</v>
      </c>
      <c r="D36" s="32" t="s">
        <v>80</v>
      </c>
      <c r="E36" s="3"/>
      <c r="F36" s="1" t="s">
        <v>92</v>
      </c>
      <c r="G36" s="31"/>
      <c r="H36" s="26">
        <f>3.5*9/100</f>
        <v>0.315</v>
      </c>
    </row>
    <row r="37" spans="1:13" ht="32.25" customHeight="1" x14ac:dyDescent="0.2">
      <c r="A37" s="32" t="s">
        <v>109</v>
      </c>
      <c r="B37" s="1" t="s">
        <v>79</v>
      </c>
      <c r="C37" s="2" t="s">
        <v>4</v>
      </c>
      <c r="D37" s="32" t="s">
        <v>80</v>
      </c>
      <c r="E37" s="3"/>
      <c r="F37" s="1" t="s">
        <v>93</v>
      </c>
      <c r="G37" s="31"/>
      <c r="H37" s="26"/>
    </row>
    <row r="38" spans="1:13" ht="18" x14ac:dyDescent="0.2">
      <c r="A38" s="32" t="s">
        <v>110</v>
      </c>
      <c r="B38" s="1" t="s">
        <v>22</v>
      </c>
      <c r="C38" s="2" t="s">
        <v>7</v>
      </c>
      <c r="D38" s="27">
        <v>34.799999999999997</v>
      </c>
      <c r="E38" s="3"/>
      <c r="F38" s="28"/>
      <c r="G38" s="31"/>
      <c r="H38" s="26"/>
    </row>
    <row r="39" spans="1:13" ht="66" customHeight="1" x14ac:dyDescent="0.2">
      <c r="A39" s="32" t="s">
        <v>111</v>
      </c>
      <c r="B39" s="29" t="s">
        <v>30</v>
      </c>
      <c r="C39" s="2" t="s">
        <v>19</v>
      </c>
      <c r="D39" s="27" t="s">
        <v>62</v>
      </c>
      <c r="E39" s="3"/>
      <c r="F39" s="28" t="s">
        <v>127</v>
      </c>
      <c r="G39" s="31"/>
      <c r="H39" s="26"/>
      <c r="I39" s="26"/>
    </row>
    <row r="40" spans="1:13" ht="47.25" x14ac:dyDescent="0.2">
      <c r="A40" s="32" t="s">
        <v>125</v>
      </c>
      <c r="B40" s="29" t="s">
        <v>60</v>
      </c>
      <c r="C40" s="2" t="s">
        <v>19</v>
      </c>
      <c r="D40" s="27" t="s">
        <v>61</v>
      </c>
      <c r="E40" s="3"/>
      <c r="F40" s="28" t="s">
        <v>126</v>
      </c>
      <c r="G40" s="31"/>
      <c r="H40" s="26"/>
      <c r="I40" s="26"/>
    </row>
    <row r="41" spans="1:13" ht="30.75" customHeight="1" x14ac:dyDescent="0.2">
      <c r="A41" s="32" t="s">
        <v>112</v>
      </c>
      <c r="B41" s="1" t="s">
        <v>39</v>
      </c>
      <c r="C41" s="2" t="s">
        <v>19</v>
      </c>
      <c r="D41" s="27" t="s">
        <v>35</v>
      </c>
      <c r="E41" s="3"/>
      <c r="F41" s="28" t="s">
        <v>134</v>
      </c>
      <c r="G41" s="31"/>
      <c r="H41" s="26"/>
      <c r="I41" s="26"/>
    </row>
    <row r="42" spans="1:13" ht="81.75" customHeight="1" x14ac:dyDescent="0.2">
      <c r="A42" s="32" t="s">
        <v>113</v>
      </c>
      <c r="B42" s="1" t="s">
        <v>23</v>
      </c>
      <c r="C42" s="2" t="s">
        <v>3</v>
      </c>
      <c r="D42" s="27">
        <v>1.33</v>
      </c>
      <c r="E42" s="3"/>
      <c r="F42" s="28" t="s">
        <v>135</v>
      </c>
      <c r="G42" s="31"/>
      <c r="H42" s="26"/>
      <c r="I42" s="26"/>
    </row>
    <row r="43" spans="1:13" ht="84" customHeight="1" x14ac:dyDescent="0.2">
      <c r="A43" s="32" t="s">
        <v>114</v>
      </c>
      <c r="B43" s="1" t="s">
        <v>63</v>
      </c>
      <c r="C43" s="2" t="s">
        <v>3</v>
      </c>
      <c r="D43" s="32" t="s">
        <v>69</v>
      </c>
      <c r="E43" s="3"/>
      <c r="F43" s="1" t="s">
        <v>136</v>
      </c>
      <c r="G43" s="31"/>
      <c r="H43" s="26"/>
      <c r="I43" s="26"/>
    </row>
    <row r="44" spans="1:13" ht="49.5" customHeight="1" x14ac:dyDescent="0.2">
      <c r="A44" s="32" t="s">
        <v>115</v>
      </c>
      <c r="B44" s="1" t="s">
        <v>64</v>
      </c>
      <c r="C44" s="2" t="s">
        <v>19</v>
      </c>
      <c r="D44" s="32" t="s">
        <v>133</v>
      </c>
      <c r="E44" s="3"/>
      <c r="F44" s="1" t="s">
        <v>94</v>
      </c>
      <c r="G44" s="31"/>
      <c r="H44" s="26"/>
      <c r="I44" s="26"/>
    </row>
    <row r="45" spans="1:13" ht="22.5" customHeight="1" x14ac:dyDescent="0.2">
      <c r="A45" s="32" t="s">
        <v>116</v>
      </c>
      <c r="B45" s="1" t="s">
        <v>71</v>
      </c>
      <c r="C45" s="2" t="s">
        <v>19</v>
      </c>
      <c r="D45" s="32" t="s">
        <v>77</v>
      </c>
      <c r="E45" s="3"/>
      <c r="F45" s="54" t="s">
        <v>81</v>
      </c>
      <c r="G45" s="31"/>
      <c r="H45" s="26"/>
      <c r="I45" s="26"/>
    </row>
    <row r="46" spans="1:13" ht="22.5" customHeight="1" x14ac:dyDescent="0.2">
      <c r="A46" s="32" t="s">
        <v>117</v>
      </c>
      <c r="B46" s="1" t="s">
        <v>72</v>
      </c>
      <c r="C46" s="2" t="s">
        <v>19</v>
      </c>
      <c r="D46" s="32" t="s">
        <v>128</v>
      </c>
      <c r="E46" s="3"/>
      <c r="F46" s="55"/>
      <c r="G46" s="31"/>
      <c r="H46" s="26"/>
      <c r="I46" s="26"/>
    </row>
    <row r="47" spans="1:13" ht="22.5" customHeight="1" x14ac:dyDescent="0.2">
      <c r="A47" s="32" t="s">
        <v>118</v>
      </c>
      <c r="B47" s="1" t="s">
        <v>73</v>
      </c>
      <c r="C47" s="2" t="s">
        <v>19</v>
      </c>
      <c r="D47" s="32" t="s">
        <v>129</v>
      </c>
      <c r="E47" s="3"/>
      <c r="F47" s="55"/>
      <c r="G47" s="31"/>
      <c r="H47" s="26"/>
      <c r="I47" s="26"/>
    </row>
    <row r="48" spans="1:13" ht="22.5" customHeight="1" x14ac:dyDescent="0.2">
      <c r="A48" s="32" t="s">
        <v>119</v>
      </c>
      <c r="B48" s="1" t="s">
        <v>74</v>
      </c>
      <c r="C48" s="2" t="s">
        <v>19</v>
      </c>
      <c r="D48" s="32" t="s">
        <v>130</v>
      </c>
      <c r="E48" s="3"/>
      <c r="F48" s="55"/>
      <c r="G48" s="31"/>
      <c r="H48" s="26"/>
      <c r="I48" s="26"/>
    </row>
    <row r="49" spans="1:9" ht="22.5" customHeight="1" x14ac:dyDescent="0.2">
      <c r="A49" s="32" t="s">
        <v>120</v>
      </c>
      <c r="B49" s="1" t="s">
        <v>75</v>
      </c>
      <c r="C49" s="2" t="s">
        <v>19</v>
      </c>
      <c r="D49" s="32" t="s">
        <v>131</v>
      </c>
      <c r="E49" s="3"/>
      <c r="F49" s="55"/>
      <c r="G49" s="31"/>
      <c r="H49" s="26"/>
      <c r="I49" s="26"/>
    </row>
    <row r="50" spans="1:9" ht="22.5" customHeight="1" x14ac:dyDescent="0.2">
      <c r="A50" s="32" t="s">
        <v>121</v>
      </c>
      <c r="B50" s="1" t="s">
        <v>76</v>
      </c>
      <c r="C50" s="2" t="s">
        <v>19</v>
      </c>
      <c r="D50" s="32" t="s">
        <v>132</v>
      </c>
      <c r="E50" s="3"/>
      <c r="F50" s="56"/>
      <c r="G50" s="31"/>
      <c r="H50" s="26"/>
      <c r="I50" s="26"/>
    </row>
    <row r="51" spans="1:9" ht="15.75" customHeight="1" x14ac:dyDescent="0.2"/>
    <row r="52" spans="1:9" ht="21" customHeight="1" x14ac:dyDescent="0.2">
      <c r="B52" s="40" t="s">
        <v>26</v>
      </c>
      <c r="C52" s="40"/>
      <c r="D52" s="40"/>
      <c r="F52" s="6"/>
    </row>
  </sheetData>
  <mergeCells count="12">
    <mergeCell ref="B52:D52"/>
    <mergeCell ref="B9:F9"/>
    <mergeCell ref="A1:F1"/>
    <mergeCell ref="B2:D2"/>
    <mergeCell ref="A3:F3"/>
    <mergeCell ref="B6:D6"/>
    <mergeCell ref="B7:D7"/>
    <mergeCell ref="B5:F5"/>
    <mergeCell ref="B13:E13"/>
    <mergeCell ref="F15:F16"/>
    <mergeCell ref="F33:F35"/>
    <mergeCell ref="F45:F50"/>
  </mergeCells>
  <printOptions horizontalCentered="1"/>
  <pageMargins left="0.59055118110236227" right="0.39370078740157483" top="0.39370078740157483" bottom="0.39370078740157483" header="0.19685039370078741" footer="0.51181102362204722"/>
  <pageSetup paperSize="9" scale="80" fitToHeight="10000" orientation="landscape" r:id="rId1"/>
  <headerFooter alignWithMargins="0">
    <oddHeader>&amp;RПриложение №2 к ТЗ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moshkovasv</dc:creator>
  <cp:lastModifiedBy>Козьмина Ирина Борисовна</cp:lastModifiedBy>
  <cp:lastPrinted>2023-03-20T13:56:34Z</cp:lastPrinted>
  <dcterms:created xsi:type="dcterms:W3CDTF">2017-01-11T05:37:34Z</dcterms:created>
  <dcterms:modified xsi:type="dcterms:W3CDTF">2023-03-22T03:40:02Z</dcterms:modified>
</cp:coreProperties>
</file>